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57AAAC6-5D78-4C26-A88C-433116746EE5}" xr6:coauthVersionLast="47" xr6:coauthVersionMax="47" xr10:uidLastSave="{00000000-0000-0000-0000-000000000000}"/>
  <bookViews>
    <workbookView xWindow="-108" yWindow="-108" windowWidth="23256" windowHeight="12456" tabRatio="780" activeTab="2" xr2:uid="{00000000-000D-0000-FFFF-FFFF00000000}"/>
  </bookViews>
  <sheets>
    <sheet name="記入上の注意（お願い）" sheetId="9" r:id="rId1"/>
    <sheet name="申込(見本)" sheetId="19" r:id="rId2"/>
    <sheet name="男子申込(印刷)" sheetId="6" r:id="rId3"/>
    <sheet name="女子申込(印刷) " sheetId="18" r:id="rId4"/>
    <sheet name="男子個人Ｂ" sheetId="20" r:id="rId5"/>
    <sheet name="女子個人Ｂ" sheetId="21" r:id="rId6"/>
    <sheet name="男女個票(印刷)" sheetId="16" r:id="rId7"/>
    <sheet name="プログラム名簿(入力・印刷必要無し)" sheetId="7" r:id="rId8"/>
    <sheet name="アサミ用データ(入力・印刷必要無し)" sheetId="17" r:id="rId9"/>
  </sheets>
  <definedNames>
    <definedName name="_xlnm.Print_Area" localSheetId="7">'プログラム名簿(入力・印刷必要無し)'!$A$1:$M$21</definedName>
    <definedName name="_xlnm.Print_Area" localSheetId="0">'記入上の注意（お願い）'!$A$1:$K$61</definedName>
    <definedName name="_xlnm.Print_Area" localSheetId="5">女子個人Ｂ!$A$1:$H$57</definedName>
    <definedName name="_xlnm.Print_Area" localSheetId="3">'女子申込(印刷) '!$A$1:$H$59</definedName>
    <definedName name="_xlnm.Print_Area" localSheetId="1">'申込(見本)'!$A$1:$H$57</definedName>
    <definedName name="_xlnm.Print_Area" localSheetId="4">男子個人Ｂ!$A$1:$H$57</definedName>
    <definedName name="_xlnm.Print_Area" localSheetId="2">'男子申込(印刷)'!$A$1:$H$59</definedName>
    <definedName name="_xlnm.Print_Area" localSheetId="6">'男女個票(印刷)'!$A$1:$G$38</definedName>
    <definedName name="スライサー_団体">#N/A</definedName>
    <definedName name="スライサー_団体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0"/>
        <x14:slicerCache r:id="rId11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21" l="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38" i="21"/>
  <c r="Q23" i="17"/>
  <c r="P23" i="17"/>
  <c r="R23" i="17"/>
  <c r="Q13" i="17"/>
  <c r="P13" i="17"/>
  <c r="R13" i="17"/>
  <c r="G33" i="16"/>
  <c r="G29" i="16"/>
  <c r="G25" i="16"/>
  <c r="C37" i="16"/>
  <c r="C33" i="16"/>
  <c r="C29" i="16"/>
  <c r="C25" i="16"/>
  <c r="B37" i="16"/>
  <c r="B33" i="16"/>
  <c r="B20" i="16"/>
  <c r="B16" i="16"/>
  <c r="C20" i="16"/>
  <c r="C3" i="21"/>
  <c r="C3" i="20"/>
  <c r="E57" i="18"/>
  <c r="L14" i="20"/>
  <c r="E52" i="6" s="1"/>
  <c r="H52" i="6" s="1"/>
  <c r="L12" i="20"/>
  <c r="E51" i="6" s="1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38" i="20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11" i="21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A1" i="18"/>
  <c r="C2" i="21"/>
  <c r="C2" i="20"/>
  <c r="M11" i="21"/>
  <c r="E51" i="18" s="1"/>
  <c r="H51" i="18" s="1"/>
  <c r="M13" i="21"/>
  <c r="E52" i="18" s="1"/>
  <c r="H52" i="18" s="1"/>
  <c r="I23" i="6"/>
  <c r="H51" i="6" l="1"/>
  <c r="D25" i="17"/>
  <c r="D7" i="17"/>
  <c r="J37" i="19" l="1"/>
  <c r="J45" i="18"/>
  <c r="J43" i="18"/>
  <c r="J41" i="18"/>
  <c r="J39" i="18"/>
  <c r="J37" i="18"/>
  <c r="J35" i="18"/>
  <c r="J33" i="18"/>
  <c r="J31" i="18"/>
  <c r="J29" i="18"/>
  <c r="J27" i="18"/>
  <c r="J25" i="18"/>
  <c r="J23" i="18"/>
  <c r="I45" i="6"/>
  <c r="I43" i="6"/>
  <c r="I41" i="6"/>
  <c r="I39" i="6"/>
  <c r="I37" i="6"/>
  <c r="I35" i="6"/>
  <c r="I33" i="6"/>
  <c r="I31" i="6"/>
  <c r="I29" i="6"/>
  <c r="I27" i="6"/>
  <c r="I25" i="6"/>
  <c r="J25" i="19"/>
  <c r="J27" i="19"/>
  <c r="J29" i="19"/>
  <c r="J31" i="19"/>
  <c r="J33" i="19"/>
  <c r="J35" i="19"/>
  <c r="J39" i="19"/>
  <c r="J41" i="19"/>
  <c r="J43" i="19"/>
  <c r="J45" i="19"/>
  <c r="J23" i="19"/>
  <c r="J47" i="19" s="1"/>
  <c r="J47" i="18" l="1"/>
  <c r="M38" i="19"/>
  <c r="D49" i="19"/>
  <c r="I47" i="6"/>
  <c r="M41" i="18"/>
  <c r="M40" i="18"/>
  <c r="L41" i="6"/>
  <c r="L40" i="6"/>
  <c r="M41" i="19"/>
  <c r="H50" i="19" s="1"/>
  <c r="M40" i="19"/>
  <c r="F50" i="19" s="1"/>
  <c r="H50" i="18" l="1"/>
  <c r="E50" i="18"/>
  <c r="H50" i="6"/>
  <c r="E50" i="6"/>
  <c r="H49" i="18"/>
  <c r="E49" i="18"/>
  <c r="H49" i="6"/>
  <c r="E49" i="6"/>
  <c r="M38" i="18"/>
  <c r="L38" i="6"/>
  <c r="E55" i="19"/>
  <c r="M39" i="19"/>
  <c r="A49" i="19" l="1"/>
  <c r="D50" i="19"/>
  <c r="H51" i="19" s="1"/>
  <c r="F49" i="19"/>
  <c r="F30" i="16"/>
  <c r="R5" i="17"/>
  <c r="R6" i="17"/>
  <c r="R7" i="17"/>
  <c r="R8" i="17"/>
  <c r="R9" i="17"/>
  <c r="R10" i="17"/>
  <c r="R11" i="17"/>
  <c r="R12" i="17"/>
  <c r="R14" i="17"/>
  <c r="R15" i="17"/>
  <c r="R16" i="17"/>
  <c r="R17" i="17"/>
  <c r="R18" i="17"/>
  <c r="R19" i="17"/>
  <c r="R20" i="17"/>
  <c r="R21" i="17"/>
  <c r="R22" i="17"/>
  <c r="R4" i="17"/>
  <c r="Q22" i="17"/>
  <c r="Q21" i="17"/>
  <c r="Q20" i="17"/>
  <c r="Q19" i="17"/>
  <c r="Q18" i="17"/>
  <c r="Q17" i="17"/>
  <c r="Q16" i="17"/>
  <c r="Q15" i="17"/>
  <c r="Q14" i="17"/>
  <c r="Q12" i="17"/>
  <c r="Q11" i="17"/>
  <c r="Q10" i="17"/>
  <c r="Q9" i="17"/>
  <c r="Q8" i="17"/>
  <c r="Q7" i="17"/>
  <c r="Q6" i="17"/>
  <c r="Q5" i="17"/>
  <c r="Q4" i="17"/>
  <c r="P22" i="17"/>
  <c r="P21" i="17"/>
  <c r="P20" i="17"/>
  <c r="P19" i="17"/>
  <c r="P18" i="17"/>
  <c r="P17" i="17"/>
  <c r="P16" i="17"/>
  <c r="P15" i="17"/>
  <c r="P14" i="17"/>
  <c r="P9" i="17"/>
  <c r="P8" i="17"/>
  <c r="P7" i="17"/>
  <c r="P6" i="17"/>
  <c r="P5" i="17"/>
  <c r="P4" i="17"/>
  <c r="P12" i="17"/>
  <c r="P11" i="17"/>
  <c r="P10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F37" i="17"/>
  <c r="C37" i="17" s="1"/>
  <c r="F36" i="17"/>
  <c r="C36" i="17" s="1"/>
  <c r="F35" i="17"/>
  <c r="C35" i="17" s="1"/>
  <c r="F34" i="17"/>
  <c r="C34" i="17" s="1"/>
  <c r="F33" i="17"/>
  <c r="C33" i="17" s="1"/>
  <c r="F32" i="17"/>
  <c r="C32" i="17" s="1"/>
  <c r="F31" i="17"/>
  <c r="C31" i="17" s="1"/>
  <c r="F30" i="17"/>
  <c r="C30" i="17" s="1"/>
  <c r="F29" i="17"/>
  <c r="C29" i="17" s="1"/>
  <c r="F28" i="17"/>
  <c r="C28" i="17" s="1"/>
  <c r="F27" i="17"/>
  <c r="C27" i="17" s="1"/>
  <c r="F26" i="17"/>
  <c r="C26" i="17" s="1"/>
  <c r="D24" i="17"/>
  <c r="D23" i="17"/>
  <c r="D22" i="17"/>
  <c r="H19" i="17"/>
  <c r="H18" i="17"/>
  <c r="G19" i="17"/>
  <c r="G18" i="17"/>
  <c r="G17" i="17"/>
  <c r="F19" i="17"/>
  <c r="F18" i="17"/>
  <c r="C18" i="17" s="1"/>
  <c r="E19" i="17"/>
  <c r="E18" i="17"/>
  <c r="E17" i="17"/>
  <c r="E16" i="17"/>
  <c r="E15" i="17"/>
  <c r="E14" i="17"/>
  <c r="E13" i="17"/>
  <c r="E12" i="17"/>
  <c r="E11" i="17"/>
  <c r="E10" i="17"/>
  <c r="E9" i="17"/>
  <c r="E8" i="17"/>
  <c r="D4" i="17"/>
  <c r="D19" i="17"/>
  <c r="D18" i="17"/>
  <c r="C19" i="17"/>
  <c r="L20" i="7"/>
  <c r="L19" i="7"/>
  <c r="L18" i="7"/>
  <c r="L17" i="7"/>
  <c r="L16" i="7"/>
  <c r="L15" i="7"/>
  <c r="L14" i="7"/>
  <c r="L13" i="7"/>
  <c r="L12" i="7"/>
  <c r="L11" i="7"/>
  <c r="K20" i="7"/>
  <c r="K19" i="7"/>
  <c r="K18" i="7"/>
  <c r="K17" i="7"/>
  <c r="K16" i="7"/>
  <c r="K15" i="7"/>
  <c r="K14" i="7"/>
  <c r="K13" i="7"/>
  <c r="K12" i="7"/>
  <c r="K11" i="7"/>
  <c r="J20" i="7"/>
  <c r="J19" i="7"/>
  <c r="J18" i="7"/>
  <c r="J17" i="7"/>
  <c r="J16" i="7"/>
  <c r="J15" i="7"/>
  <c r="J14" i="7"/>
  <c r="J13" i="7"/>
  <c r="J12" i="7"/>
  <c r="J11" i="7"/>
  <c r="I20" i="7"/>
  <c r="I19" i="7"/>
  <c r="I18" i="7"/>
  <c r="I17" i="7"/>
  <c r="I16" i="7"/>
  <c r="I15" i="7"/>
  <c r="I14" i="7"/>
  <c r="I13" i="7"/>
  <c r="I12" i="7"/>
  <c r="I11" i="7"/>
  <c r="L10" i="7"/>
  <c r="K10" i="7"/>
  <c r="J10" i="7"/>
  <c r="I10" i="7"/>
  <c r="L9" i="7"/>
  <c r="K9" i="7"/>
  <c r="J9" i="7"/>
  <c r="I9" i="7"/>
  <c r="H20" i="7"/>
  <c r="H19" i="7"/>
  <c r="H18" i="7"/>
  <c r="H17" i="7"/>
  <c r="H16" i="7"/>
  <c r="H15" i="7"/>
  <c r="H14" i="7"/>
  <c r="H13" i="7"/>
  <c r="H12" i="7"/>
  <c r="H11" i="7"/>
  <c r="H10" i="7"/>
  <c r="H9" i="7"/>
  <c r="I7" i="7"/>
  <c r="I6" i="7"/>
  <c r="I5" i="7"/>
  <c r="H4" i="7"/>
  <c r="B4" i="7"/>
  <c r="F34" i="16"/>
  <c r="F33" i="16"/>
  <c r="F29" i="16"/>
  <c r="F26" i="16"/>
  <c r="F25" i="16"/>
  <c r="B29" i="16"/>
  <c r="B25" i="16"/>
  <c r="B8" i="16"/>
  <c r="M39" i="18"/>
  <c r="B49" i="18" s="1"/>
  <c r="F53" i="18" s="1"/>
  <c r="E57" i="6"/>
  <c r="D20" i="7"/>
  <c r="D19" i="7"/>
  <c r="E19" i="7"/>
  <c r="B20" i="7"/>
  <c r="B19" i="7"/>
  <c r="F20" i="7"/>
  <c r="E20" i="7"/>
  <c r="C20" i="7"/>
  <c r="F19" i="7"/>
  <c r="C19" i="7"/>
  <c r="G16" i="16"/>
  <c r="G12" i="16"/>
  <c r="G8" i="16"/>
  <c r="C16" i="16"/>
  <c r="C12" i="16"/>
  <c r="C8" i="16"/>
  <c r="F17" i="16"/>
  <c r="F16" i="16"/>
  <c r="F13" i="16"/>
  <c r="F12" i="16"/>
  <c r="F9" i="16"/>
  <c r="F8" i="16"/>
  <c r="B12" i="16"/>
  <c r="L39" i="6" l="1"/>
  <c r="B49" i="6" s="1"/>
  <c r="F53" i="6" s="1"/>
  <c r="A1" i="16" l="1"/>
  <c r="F8" i="17" l="1"/>
  <c r="C8" i="17" s="1"/>
  <c r="F12" i="17"/>
  <c r="C12" i="17" s="1"/>
  <c r="F11" i="17"/>
  <c r="C11" i="17" s="1"/>
  <c r="F10" i="17"/>
  <c r="C10" i="17" s="1"/>
  <c r="F9" i="17"/>
  <c r="C9" i="17" s="1"/>
  <c r="H17" i="17"/>
  <c r="H16" i="17"/>
  <c r="H15" i="17"/>
  <c r="H14" i="17"/>
  <c r="H13" i="17"/>
  <c r="H12" i="17"/>
  <c r="H11" i="17"/>
  <c r="H10" i="17"/>
  <c r="H9" i="17"/>
  <c r="H8" i="17"/>
  <c r="G16" i="17"/>
  <c r="G15" i="17"/>
  <c r="G14" i="17"/>
  <c r="G13" i="17"/>
  <c r="G12" i="17"/>
  <c r="G11" i="17"/>
  <c r="G10" i="17"/>
  <c r="G9" i="17"/>
  <c r="G8" i="17"/>
  <c r="F17" i="17"/>
  <c r="C17" i="17" s="1"/>
  <c r="F16" i="17"/>
  <c r="C16" i="17" s="1"/>
  <c r="D17" i="17"/>
  <c r="D16" i="17"/>
  <c r="F15" i="17"/>
  <c r="C15" i="17" s="1"/>
  <c r="F14" i="17"/>
  <c r="C14" i="17" s="1"/>
  <c r="F13" i="17"/>
  <c r="C13" i="17" s="1"/>
  <c r="D15" i="17"/>
  <c r="D14" i="17"/>
  <c r="D13" i="17"/>
  <c r="D12" i="17"/>
  <c r="D11" i="17"/>
  <c r="D10" i="17"/>
  <c r="D9" i="17"/>
  <c r="D8" i="17"/>
  <c r="D6" i="17"/>
  <c r="D5" i="17"/>
  <c r="C5" i="7" l="1"/>
  <c r="F18" i="7" l="1"/>
  <c r="F17" i="7"/>
  <c r="F16" i="7"/>
  <c r="F15" i="7"/>
  <c r="F14" i="7"/>
  <c r="F13" i="7"/>
  <c r="F12" i="7"/>
  <c r="F11" i="7"/>
  <c r="F10" i="7"/>
  <c r="F9" i="7"/>
  <c r="E18" i="7"/>
  <c r="E17" i="7"/>
  <c r="E16" i="7"/>
  <c r="E15" i="7"/>
  <c r="E14" i="7"/>
  <c r="E13" i="7"/>
  <c r="E12" i="7"/>
  <c r="E11" i="7"/>
  <c r="E10" i="7"/>
  <c r="E9" i="7"/>
  <c r="D18" i="7"/>
  <c r="D17" i="7"/>
  <c r="D16" i="7"/>
  <c r="D15" i="7"/>
  <c r="D14" i="7"/>
  <c r="D13" i="7"/>
  <c r="D12" i="7"/>
  <c r="D11" i="7"/>
  <c r="D10" i="7"/>
  <c r="D9" i="7"/>
  <c r="C9" i="7"/>
  <c r="C18" i="7"/>
  <c r="C17" i="7"/>
  <c r="C16" i="7"/>
  <c r="C15" i="7"/>
  <c r="C14" i="7"/>
  <c r="C13" i="7"/>
  <c r="C12" i="7"/>
  <c r="C11" i="7"/>
  <c r="C10" i="7"/>
  <c r="B18" i="7"/>
  <c r="B17" i="7"/>
  <c r="B16" i="7"/>
  <c r="B15" i="7"/>
  <c r="B14" i="7"/>
  <c r="B13" i="7"/>
  <c r="B12" i="7"/>
  <c r="B11" i="7"/>
  <c r="B10" i="7"/>
  <c r="B9" i="7"/>
  <c r="C7" i="7" l="1"/>
  <c r="C6" i="7"/>
</calcChain>
</file>

<file path=xl/sharedStrings.xml><?xml version="1.0" encoding="utf-8"?>
<sst xmlns="http://schemas.openxmlformats.org/spreadsheetml/2006/main" count="568" uniqueCount="208">
  <si>
    <t>学　年</t>
    <rPh sb="0" eb="1">
      <t>ガク</t>
    </rPh>
    <rPh sb="2" eb="3">
      <t>トシ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</si>
  <si>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</si>
  <si>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学校名</t>
    <rPh sb="0" eb="2">
      <t>ガッコウ</t>
    </rPh>
    <rPh sb="2" eb="3">
      <t>メイ</t>
    </rPh>
    <phoneticPr fontId="3"/>
  </si>
  <si>
    <t>学校所在地・電話番号</t>
    <rPh sb="0" eb="2">
      <t>ガッコウ</t>
    </rPh>
    <rPh sb="2" eb="5">
      <t>ショザイチ</t>
    </rPh>
    <rPh sb="6" eb="8">
      <t>デンワ</t>
    </rPh>
    <rPh sb="8" eb="10">
      <t>バンゴウ</t>
    </rPh>
    <phoneticPr fontId="3"/>
  </si>
  <si>
    <t>監督名</t>
    <rPh sb="0" eb="2">
      <t>カントク</t>
    </rPh>
    <rPh sb="2" eb="3">
      <t>メイ</t>
    </rPh>
    <phoneticPr fontId="3"/>
  </si>
  <si>
    <t>コーチ名</t>
    <rPh sb="3" eb="4">
      <t>メイ</t>
    </rPh>
    <phoneticPr fontId="3"/>
  </si>
  <si>
    <t>団　体</t>
    <rPh sb="0" eb="1">
      <t>ダン</t>
    </rPh>
    <rPh sb="2" eb="3">
      <t>カラダ</t>
    </rPh>
    <phoneticPr fontId="3"/>
  </si>
  <si>
    <t>参　加　承　諾　書</t>
    <rPh sb="0" eb="1">
      <t>サン</t>
    </rPh>
    <rPh sb="2" eb="3">
      <t>カ</t>
    </rPh>
    <rPh sb="4" eb="5">
      <t>ウケタマワ</t>
    </rPh>
    <rPh sb="6" eb="7">
      <t>ダク</t>
    </rPh>
    <rPh sb="8" eb="9">
      <t>ショ</t>
    </rPh>
    <phoneticPr fontId="3"/>
  </si>
  <si>
    <t>校長名</t>
    <rPh sb="0" eb="2">
      <t>コウチョウ</t>
    </rPh>
    <rPh sb="2" eb="3">
      <t>メイ</t>
    </rPh>
    <phoneticPr fontId="3"/>
  </si>
  <si>
    <t>印</t>
    <rPh sb="0" eb="1">
      <t>イン</t>
    </rPh>
    <phoneticPr fontId="3"/>
  </si>
  <si>
    <t>　　上記の生徒の参加を認める</t>
    <rPh sb="2" eb="4">
      <t>ジョウキ</t>
    </rPh>
    <rPh sb="5" eb="7">
      <t>セイト</t>
    </rPh>
    <rPh sb="8" eb="10">
      <t>サンカ</t>
    </rPh>
    <rPh sb="11" eb="12">
      <t>ミト</t>
    </rPh>
    <phoneticPr fontId="3"/>
  </si>
  <si>
    <t>※３　　個人戦出場者には、Ｄ・Ｓ欄にＤ１、Ｓ２等の校内順位を記入して下さい。</t>
    <rPh sb="4" eb="6">
      <t>コジン</t>
    </rPh>
    <rPh sb="6" eb="7">
      <t>セン</t>
    </rPh>
    <rPh sb="7" eb="10">
      <t>シュツジョウシャ</t>
    </rPh>
    <rPh sb="16" eb="17">
      <t>ラン</t>
    </rPh>
    <rPh sb="23" eb="24">
      <t>トウ</t>
    </rPh>
    <rPh sb="25" eb="27">
      <t>コウナイ</t>
    </rPh>
    <rPh sb="27" eb="29">
      <t>ジュンイ</t>
    </rPh>
    <rPh sb="30" eb="32">
      <t>キニュウ</t>
    </rPh>
    <rPh sb="34" eb="35">
      <t>クダ</t>
    </rPh>
    <phoneticPr fontId="3"/>
  </si>
  <si>
    <t>※４　　申込書は男女別の用紙に記入して下さい。</t>
    <rPh sb="4" eb="7">
      <t>モウシコミショ</t>
    </rPh>
    <rPh sb="8" eb="11">
      <t>ダンジョベツ</t>
    </rPh>
    <rPh sb="12" eb="14">
      <t>ヨウシ</t>
    </rPh>
    <rPh sb="15" eb="17">
      <t>キニュウ</t>
    </rPh>
    <rPh sb="19" eb="20">
      <t>クダ</t>
    </rPh>
    <phoneticPr fontId="3"/>
  </si>
  <si>
    <t>【　 男子　 】</t>
    <rPh sb="3" eb="4">
      <t>オトコ</t>
    </rPh>
    <rPh sb="4" eb="5">
      <t>コ</t>
    </rPh>
    <phoneticPr fontId="3"/>
  </si>
  <si>
    <t>団体</t>
    <rPh sb="0" eb="2">
      <t>ダンタイ</t>
    </rPh>
    <phoneticPr fontId="3"/>
  </si>
  <si>
    <t>参　加　申　込　書</t>
    <rPh sb="0" eb="1">
      <t>さん</t>
    </rPh>
    <rPh sb="2" eb="3">
      <t>か</t>
    </rPh>
    <rPh sb="4" eb="5">
      <t>さる</t>
    </rPh>
    <rPh sb="6" eb="7">
      <t>こ</t>
    </rPh>
    <rPh sb="8" eb="9">
      <t>しょ</t>
    </rPh>
    <phoneticPr fontId="3" type="Hiragana" alignment="distributed"/>
  </si>
  <si>
    <t>男　子</t>
    <rPh sb="0" eb="1">
      <t>おとこ</t>
    </rPh>
    <rPh sb="2" eb="3">
      <t>こ</t>
    </rPh>
    <phoneticPr fontId="3" type="Hiragana" alignment="distributed"/>
  </si>
  <si>
    <t>登録番号</t>
    <rPh sb="0" eb="2">
      <t>とうろく</t>
    </rPh>
    <rPh sb="2" eb="4">
      <t>ばんごう</t>
    </rPh>
    <phoneticPr fontId="3" type="Hiragana" alignment="distributed"/>
  </si>
  <si>
    <t>公認審判員資格の資格</t>
    <rPh sb="0" eb="2">
      <t>こうにん</t>
    </rPh>
    <rPh sb="2" eb="4">
      <t>しんぱん</t>
    </rPh>
    <rPh sb="4" eb="5">
      <t>いん</t>
    </rPh>
    <rPh sb="5" eb="7">
      <t>しかく</t>
    </rPh>
    <rPh sb="8" eb="10">
      <t>しかく</t>
    </rPh>
    <phoneticPr fontId="3" type="Hiragana" alignment="distributed"/>
  </si>
  <si>
    <t>審判の可否</t>
    <rPh sb="0" eb="2">
      <t>しんぱん</t>
    </rPh>
    <rPh sb="3" eb="5">
      <t>かひ</t>
    </rPh>
    <phoneticPr fontId="3" type="Hiragana" alignment="distributed"/>
  </si>
  <si>
    <t>≪　男　　子　≫</t>
    <phoneticPr fontId="3"/>
  </si>
  <si>
    <t>監督</t>
    <rPh sb="0" eb="2">
      <t>カントク</t>
    </rPh>
    <phoneticPr fontId="3"/>
  </si>
  <si>
    <t>コーチ</t>
  </si>
  <si>
    <t>選手氏名</t>
    <rPh sb="2" eb="4">
      <t>シメイ</t>
    </rPh>
    <phoneticPr fontId="3"/>
  </si>
  <si>
    <t>学年</t>
    <rPh sb="0" eb="2">
      <t>ガクネン</t>
    </rPh>
    <phoneticPr fontId="3"/>
  </si>
  <si>
    <t>団体</t>
    <rPh sb="0" eb="1">
      <t>ダン</t>
    </rPh>
    <rPh sb="1" eb="2">
      <t>カラダ</t>
    </rPh>
    <phoneticPr fontId="3"/>
  </si>
  <si>
    <t>≪　女　　子　≫</t>
    <rPh sb="2" eb="3">
      <t>オンナ</t>
    </rPh>
    <rPh sb="5" eb="6">
      <t>コ</t>
    </rPh>
    <phoneticPr fontId="3"/>
  </si>
  <si>
    <t>学校名</t>
    <rPh sb="0" eb="3">
      <t>ガッコウメイ</t>
    </rPh>
    <phoneticPr fontId="3"/>
  </si>
  <si>
    <t>TEL</t>
    <phoneticPr fontId="3"/>
  </si>
  <si>
    <t>全日制</t>
  </si>
  <si>
    <t>女　子</t>
    <rPh sb="0" eb="1">
      <t>おんな</t>
    </rPh>
    <rPh sb="2" eb="3">
      <t>こ</t>
    </rPh>
    <phoneticPr fontId="3" type="Hiragana" alignment="distributed"/>
  </si>
  <si>
    <t>(入力例　2003/4/2)</t>
    <rPh sb="1" eb="3">
      <t>ニュウリョク</t>
    </rPh>
    <rPh sb="3" eb="4">
      <t>レイ</t>
    </rPh>
    <phoneticPr fontId="3"/>
  </si>
  <si>
    <t>　　</t>
  </si>
  <si>
    <t>個人Ｄ</t>
    <rPh sb="0" eb="2">
      <t>コジン</t>
    </rPh>
    <phoneticPr fontId="3"/>
  </si>
  <si>
    <t>個人Ｓ</t>
    <rPh sb="0" eb="2">
      <t>コジン</t>
    </rPh>
    <phoneticPr fontId="3"/>
  </si>
  <si>
    <t>男子団体戦参加料</t>
    <rPh sb="0" eb="2">
      <t>ダンシ</t>
    </rPh>
    <rPh sb="2" eb="4">
      <t>ダンタイ</t>
    </rPh>
    <rPh sb="4" eb="5">
      <t>セン</t>
    </rPh>
    <rPh sb="5" eb="7">
      <t>サンカ</t>
    </rPh>
    <rPh sb="7" eb="8">
      <t>リョウ</t>
    </rPh>
    <phoneticPr fontId="3"/>
  </si>
  <si>
    <t>個人D</t>
    <rPh sb="0" eb="2">
      <t>コジン</t>
    </rPh>
    <phoneticPr fontId="3"/>
  </si>
  <si>
    <t>個人S</t>
    <rPh sb="0" eb="2">
      <t>コジン</t>
    </rPh>
    <phoneticPr fontId="3"/>
  </si>
  <si>
    <t>種　　目</t>
    <rPh sb="0" eb="1">
      <t>タネ</t>
    </rPh>
    <rPh sb="3" eb="4">
      <t>メ</t>
    </rPh>
    <phoneticPr fontId="3"/>
  </si>
  <si>
    <t>氏　　　　　　名</t>
    <rPh sb="0" eb="1">
      <t>シ</t>
    </rPh>
    <rPh sb="7" eb="8">
      <t>メイ</t>
    </rPh>
    <phoneticPr fontId="3"/>
  </si>
  <si>
    <t>男子</t>
    <rPh sb="0" eb="2">
      <t>ダンシ</t>
    </rPh>
    <phoneticPr fontId="3"/>
  </si>
  <si>
    <t>Ｓ１</t>
    <phoneticPr fontId="3"/>
  </si>
  <si>
    <t>Ｄ１</t>
    <phoneticPr fontId="3"/>
  </si>
  <si>
    <t>Ｓ２</t>
    <phoneticPr fontId="3"/>
  </si>
  <si>
    <t>Ｄ２</t>
    <phoneticPr fontId="3"/>
  </si>
  <si>
    <t>Ｓ３</t>
    <phoneticPr fontId="3"/>
  </si>
  <si>
    <t>Ｄ３</t>
    <phoneticPr fontId="3"/>
  </si>
  <si>
    <t>女子</t>
    <rPh sb="0" eb="2">
      <t>ジョシ</t>
    </rPh>
    <phoneticPr fontId="3"/>
  </si>
  <si>
    <t>Ｓ１</t>
    <phoneticPr fontId="3"/>
  </si>
  <si>
    <t>Ｄ１</t>
    <phoneticPr fontId="3"/>
  </si>
  <si>
    <t>Ｓ２</t>
    <phoneticPr fontId="3"/>
  </si>
  <si>
    <t>Ｄ２</t>
    <phoneticPr fontId="3"/>
  </si>
  <si>
    <t>Ｓ３</t>
    <phoneticPr fontId="3"/>
  </si>
  <si>
    <t>Ｄ３</t>
    <phoneticPr fontId="3"/>
  </si>
  <si>
    <t>氏名</t>
    <rPh sb="0" eb="2">
      <t>シメイ</t>
    </rPh>
    <phoneticPr fontId="3"/>
  </si>
  <si>
    <t>フリガナ</t>
  </si>
  <si>
    <t>男子</t>
    <rPh sb="0" eb="2">
      <t>ダンシ</t>
    </rPh>
    <phoneticPr fontId="3"/>
  </si>
  <si>
    <t>◎</t>
    <phoneticPr fontId="3"/>
  </si>
  <si>
    <t>団体</t>
    <rPh sb="0" eb="2">
      <t>ダンタイ</t>
    </rPh>
    <phoneticPr fontId="3"/>
  </si>
  <si>
    <t>団体戦用</t>
    <rPh sb="0" eb="3">
      <t>ダンタイセン</t>
    </rPh>
    <rPh sb="3" eb="4">
      <t>ヨウ</t>
    </rPh>
    <phoneticPr fontId="3"/>
  </si>
  <si>
    <t>ふりがな</t>
    <phoneticPr fontId="3"/>
  </si>
  <si>
    <t>女子</t>
    <rPh sb="0" eb="2">
      <t>ジョシ</t>
    </rPh>
    <phoneticPr fontId="3"/>
  </si>
  <si>
    <t>マネージャー</t>
    <phoneticPr fontId="3"/>
  </si>
  <si>
    <t>マネージャ－</t>
    <phoneticPr fontId="3"/>
  </si>
  <si>
    <t>第７６回　高体連函館支部バドミントン選手権大会</t>
    <rPh sb="0" eb="1">
      <t>ダイ</t>
    </rPh>
    <rPh sb="3" eb="4">
      <t>カイ</t>
    </rPh>
    <rPh sb="5" eb="8">
      <t>コウタイレン</t>
    </rPh>
    <rPh sb="8" eb="10">
      <t>ハコダテ</t>
    </rPh>
    <rPh sb="10" eb="12">
      <t>シブ</t>
    </rPh>
    <rPh sb="18" eb="21">
      <t>センシュケン</t>
    </rPh>
    <rPh sb="21" eb="23">
      <t>タイカイ</t>
    </rPh>
    <phoneticPr fontId="3"/>
  </si>
  <si>
    <r>
      <t>※１　　男子は黒、</t>
    </r>
    <r>
      <rPr>
        <sz val="8"/>
        <color rgb="FFFF0000"/>
        <rFont val="HG丸ｺﾞｼｯｸM-PRO"/>
        <family val="3"/>
        <charset val="128"/>
      </rPr>
      <t>女子</t>
    </r>
    <r>
      <rPr>
        <sz val="8"/>
        <rFont val="HG丸ｺﾞｼｯｸM-PRO"/>
        <family val="3"/>
        <charset val="128"/>
      </rPr>
      <t>は</t>
    </r>
    <r>
      <rPr>
        <sz val="8"/>
        <color rgb="FFFF0000"/>
        <rFont val="HG丸ｺﾞｼｯｸM-PRO"/>
        <family val="3"/>
        <charset val="128"/>
      </rPr>
      <t>赤</t>
    </r>
    <r>
      <rPr>
        <sz val="8"/>
        <rFont val="HG丸ｺﾞｼｯｸM-PRO"/>
        <family val="3"/>
        <charset val="128"/>
      </rPr>
      <t>で記入して下さい。</t>
    </r>
    <rPh sb="4" eb="6">
      <t>ダンシ</t>
    </rPh>
    <rPh sb="7" eb="8">
      <t>クロ</t>
    </rPh>
    <rPh sb="9" eb="11">
      <t>ジョシ</t>
    </rPh>
    <rPh sb="12" eb="13">
      <t>アカ</t>
    </rPh>
    <rPh sb="14" eb="16">
      <t>キニュウ</t>
    </rPh>
    <rPh sb="18" eb="19">
      <t>クダ</t>
    </rPh>
    <phoneticPr fontId="3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</si>
  <si>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3"/>
  </si>
  <si>
    <t>※２　　団体戦出場者には○を、主将には◎、マネージャー（生徒）にはＭをつけて下さい。</t>
    <rPh sb="4" eb="7">
      <t>ダンタイセン</t>
    </rPh>
    <rPh sb="7" eb="10">
      <t>シュツジョウシャ</t>
    </rPh>
    <rPh sb="15" eb="17">
      <t>シュショウ</t>
    </rPh>
    <rPh sb="28" eb="30">
      <t>セイト</t>
    </rPh>
    <rPh sb="38" eb="39">
      <t>クダ</t>
    </rPh>
    <phoneticPr fontId="3"/>
  </si>
  <si>
    <t>参加人数</t>
    <rPh sb="0" eb="2">
      <t>サンカ</t>
    </rPh>
    <rPh sb="2" eb="4">
      <t>ニンズウ</t>
    </rPh>
    <phoneticPr fontId="3"/>
  </si>
  <si>
    <t>◎</t>
  </si>
  <si>
    <t>○</t>
  </si>
  <si>
    <t>M</t>
  </si>
  <si>
    <t>団体参加可否</t>
    <rPh sb="0" eb="2">
      <t>ダンタイ</t>
    </rPh>
    <rPh sb="2" eb="4">
      <t>サンカ</t>
    </rPh>
    <rPh sb="4" eb="6">
      <t>カヒ</t>
    </rPh>
    <phoneticPr fontId="3"/>
  </si>
  <si>
    <t>S1</t>
  </si>
  <si>
    <t>S2</t>
  </si>
  <si>
    <t>S3</t>
  </si>
  <si>
    <t>ふりがな</t>
    <phoneticPr fontId="3"/>
  </si>
  <si>
    <t>氏　　名</t>
    <rPh sb="0" eb="1">
      <t>シ</t>
    </rPh>
    <rPh sb="3" eb="4">
      <t>ナ</t>
    </rPh>
    <phoneticPr fontId="3"/>
  </si>
  <si>
    <t>※５　　協会登録番号を忘れずに記入して下さい。（監督、コーチ含む）</t>
    <rPh sb="4" eb="6">
      <t>キョウカイ</t>
    </rPh>
    <rPh sb="6" eb="8">
      <t>トウロク</t>
    </rPh>
    <rPh sb="8" eb="10">
      <t>バンゴウ</t>
    </rPh>
    <rPh sb="11" eb="12">
      <t>ワス</t>
    </rPh>
    <rPh sb="15" eb="17">
      <t>キニュウ</t>
    </rPh>
    <rPh sb="19" eb="20">
      <t>クダ</t>
    </rPh>
    <rPh sb="24" eb="26">
      <t>カントク</t>
    </rPh>
    <rPh sb="30" eb="31">
      <t>フク</t>
    </rPh>
    <phoneticPr fontId="3"/>
  </si>
  <si>
    <t>D1-1</t>
  </si>
  <si>
    <t>D1-2</t>
  </si>
  <si>
    <t>D2-1</t>
  </si>
  <si>
    <t>D2-2</t>
  </si>
  <si>
    <t>D3-1</t>
  </si>
  <si>
    <t>D3-2</t>
  </si>
  <si>
    <t>学校名（正式名称）</t>
    <phoneticPr fontId="3"/>
  </si>
  <si>
    <t>学校名（表示名）</t>
    <rPh sb="0" eb="2">
      <t>ガッコウ</t>
    </rPh>
    <rPh sb="2" eb="3">
      <t>メイ</t>
    </rPh>
    <rPh sb="4" eb="6">
      <t>ヒョウジ</t>
    </rPh>
    <rPh sb="6" eb="7">
      <t>メイ</t>
    </rPh>
    <phoneticPr fontId="3"/>
  </si>
  <si>
    <t>BT</t>
    <phoneticPr fontId="3"/>
  </si>
  <si>
    <t>GT</t>
    <phoneticPr fontId="3"/>
  </si>
  <si>
    <t>※　カラー印刷の上、送付ください。</t>
    <rPh sb="5" eb="7">
      <t>インサツ</t>
    </rPh>
    <rPh sb="8" eb="9">
      <t>ウエ</t>
    </rPh>
    <rPh sb="10" eb="12">
      <t>ソウフ</t>
    </rPh>
    <phoneticPr fontId="3"/>
  </si>
  <si>
    <t>※　セルのデータの編集はしないでください。</t>
    <rPh sb="9" eb="11">
      <t>ヘンシュウ</t>
    </rPh>
    <phoneticPr fontId="3"/>
  </si>
  <si>
    <t>※　うまく表示が出ないときは、申込のシートを編集してください。</t>
    <rPh sb="5" eb="7">
      <t>ヒョウジ</t>
    </rPh>
    <rPh sb="8" eb="9">
      <t>デ</t>
    </rPh>
    <rPh sb="15" eb="17">
      <t>モウシコミ</t>
    </rPh>
    <rPh sb="22" eb="24">
      <t>ヘンシュウ</t>
    </rPh>
    <phoneticPr fontId="3"/>
  </si>
  <si>
    <t>３年</t>
  </si>
  <si>
    <t>２年</t>
  </si>
  <si>
    <t>１年</t>
  </si>
  <si>
    <t>個人戦用</t>
    <rPh sb="0" eb="3">
      <t>コジンセン</t>
    </rPh>
    <rPh sb="3" eb="4">
      <t>ヨウ</t>
    </rPh>
    <phoneticPr fontId="3"/>
  </si>
  <si>
    <t>BD</t>
    <phoneticPr fontId="3"/>
  </si>
  <si>
    <t>BS</t>
    <phoneticPr fontId="3"/>
  </si>
  <si>
    <t>GD</t>
    <phoneticPr fontId="3"/>
  </si>
  <si>
    <t>GS</t>
    <phoneticPr fontId="3"/>
  </si>
  <si>
    <t>円</t>
    <rPh sb="0" eb="1">
      <t>エン</t>
    </rPh>
    <phoneticPr fontId="3"/>
  </si>
  <si>
    <t>北海道函館北高等学校</t>
    <rPh sb="0" eb="3">
      <t>ホッカイドウ</t>
    </rPh>
    <rPh sb="3" eb="5">
      <t>ハコダテ</t>
    </rPh>
    <rPh sb="5" eb="6">
      <t>キタ</t>
    </rPh>
    <rPh sb="6" eb="8">
      <t>コウトウ</t>
    </rPh>
    <rPh sb="8" eb="10">
      <t>ガッコウ</t>
    </rPh>
    <phoneticPr fontId="3"/>
  </si>
  <si>
    <t>函館市日吉町４丁目１－１</t>
    <rPh sb="0" eb="3">
      <t>ハコダテシ</t>
    </rPh>
    <rPh sb="3" eb="6">
      <t>ヒヨシチョウ</t>
    </rPh>
    <rPh sb="7" eb="9">
      <t>チョウメ</t>
    </rPh>
    <phoneticPr fontId="3"/>
  </si>
  <si>
    <t>０１３８－５６－１１１１</t>
    <phoneticPr fontId="3"/>
  </si>
  <si>
    <t>箱館　太郎</t>
    <rPh sb="0" eb="2">
      <t>ハコダテ</t>
    </rPh>
    <rPh sb="3" eb="5">
      <t>タロウ</t>
    </rPh>
    <phoneticPr fontId="3"/>
  </si>
  <si>
    <t>函工　次郎</t>
    <rPh sb="0" eb="1">
      <t>ハコ</t>
    </rPh>
    <rPh sb="1" eb="2">
      <t>コウ</t>
    </rPh>
    <rPh sb="3" eb="5">
      <t>ジロウ</t>
    </rPh>
    <phoneticPr fontId="3"/>
  </si>
  <si>
    <t>１２３４５６７８９０</t>
    <phoneticPr fontId="3"/>
  </si>
  <si>
    <t>２３４５６７８９１２</t>
    <phoneticPr fontId="3"/>
  </si>
  <si>
    <t>有</t>
  </si>
  <si>
    <t>可</t>
  </si>
  <si>
    <t>無</t>
  </si>
  <si>
    <t>否</t>
  </si>
  <si>
    <t>山之手　健太</t>
    <rPh sb="0" eb="3">
      <t>ヤマノテ</t>
    </rPh>
    <rPh sb="4" eb="6">
      <t>ケンタ</t>
    </rPh>
    <phoneticPr fontId="3"/>
  </si>
  <si>
    <t>本通　伊右衛門</t>
    <rPh sb="0" eb="2">
      <t>ホンドオリ</t>
    </rPh>
    <rPh sb="3" eb="7">
      <t>イエモン</t>
    </rPh>
    <phoneticPr fontId="3"/>
  </si>
  <si>
    <t>赤川　三郎</t>
    <rPh sb="0" eb="2">
      <t>アカガワ</t>
    </rPh>
    <rPh sb="3" eb="5">
      <t>サブロウ</t>
    </rPh>
    <phoneticPr fontId="3"/>
  </si>
  <si>
    <t>日出　翔太郎</t>
    <rPh sb="0" eb="1">
      <t>ヒ</t>
    </rPh>
    <rPh sb="1" eb="2">
      <t>デ</t>
    </rPh>
    <rPh sb="3" eb="6">
      <t>ショウタロウ</t>
    </rPh>
    <phoneticPr fontId="3"/>
  </si>
  <si>
    <t>住吉　小次郎</t>
    <rPh sb="0" eb="2">
      <t>スミヨシ</t>
    </rPh>
    <rPh sb="3" eb="6">
      <t>コジロウ</t>
    </rPh>
    <phoneticPr fontId="3"/>
  </si>
  <si>
    <t>青柳　小五郎</t>
    <rPh sb="0" eb="2">
      <t>アオヤギ</t>
    </rPh>
    <rPh sb="3" eb="6">
      <t>コゴロウ</t>
    </rPh>
    <phoneticPr fontId="3"/>
  </si>
  <si>
    <t>亀田　太一</t>
    <rPh sb="0" eb="2">
      <t>カメダ</t>
    </rPh>
    <rPh sb="3" eb="5">
      <t>タイチ</t>
    </rPh>
    <phoneticPr fontId="3"/>
  </si>
  <si>
    <t>美原　昇太</t>
    <rPh sb="0" eb="2">
      <t>ミハラ</t>
    </rPh>
    <rPh sb="3" eb="5">
      <t>ショウタ</t>
    </rPh>
    <phoneticPr fontId="3"/>
  </si>
  <si>
    <t>石川　希京</t>
    <rPh sb="0" eb="2">
      <t>イシカワ</t>
    </rPh>
    <rPh sb="3" eb="5">
      <t>キキョウ</t>
    </rPh>
    <phoneticPr fontId="3"/>
  </si>
  <si>
    <t>やまのて　けんた</t>
    <phoneticPr fontId="3"/>
  </si>
  <si>
    <t>ほんどおり　いえもん</t>
    <phoneticPr fontId="3"/>
  </si>
  <si>
    <t>なかみち　たろう</t>
    <phoneticPr fontId="3"/>
  </si>
  <si>
    <t>中道　太郎</t>
    <rPh sb="0" eb="2">
      <t>ナカミチ</t>
    </rPh>
    <rPh sb="3" eb="5">
      <t>タロウ</t>
    </rPh>
    <phoneticPr fontId="3"/>
  </si>
  <si>
    <t>あかがわ　さぶろう</t>
    <phoneticPr fontId="3"/>
  </si>
  <si>
    <t>ひので　しょうたろう</t>
    <phoneticPr fontId="3"/>
  </si>
  <si>
    <t>すみよし　こじろう</t>
    <phoneticPr fontId="3"/>
  </si>
  <si>
    <t>あおやぎ　こごろう</t>
    <phoneticPr fontId="3"/>
  </si>
  <si>
    <t>かめだ　たいち</t>
    <phoneticPr fontId="3"/>
  </si>
  <si>
    <t>みはら　しょうた</t>
    <phoneticPr fontId="3"/>
  </si>
  <si>
    <t>いしかわ　ききょう</t>
    <phoneticPr fontId="3"/>
  </si>
  <si>
    <t>1111111111</t>
    <phoneticPr fontId="3"/>
  </si>
  <si>
    <t>1111111112</t>
    <phoneticPr fontId="3"/>
  </si>
  <si>
    <t>1111111113</t>
    <phoneticPr fontId="3"/>
  </si>
  <si>
    <t>1111111114</t>
    <phoneticPr fontId="3"/>
  </si>
  <si>
    <t>1111111115</t>
    <phoneticPr fontId="3"/>
  </si>
  <si>
    <t>1212121212</t>
    <phoneticPr fontId="3"/>
  </si>
  <si>
    <t>1313131313</t>
    <phoneticPr fontId="3"/>
  </si>
  <si>
    <t>1616161616</t>
    <phoneticPr fontId="3"/>
  </si>
  <si>
    <t>1122334455</t>
    <phoneticPr fontId="3"/>
  </si>
  <si>
    <t>1112225557</t>
    <phoneticPr fontId="3"/>
  </si>
  <si>
    <t>函館北</t>
    <rPh sb="0" eb="2">
      <t>ハコダテ</t>
    </rPh>
    <rPh sb="2" eb="3">
      <t>キタ</t>
    </rPh>
    <phoneticPr fontId="3"/>
  </si>
  <si>
    <t>※２　　団体戦出場者には○を、主将には◎、マネージャーにはＭをつけて下さい。</t>
    <rPh sb="4" eb="7">
      <t>ダンタイセン</t>
    </rPh>
    <rPh sb="7" eb="10">
      <t>シュツジョウシャ</t>
    </rPh>
    <rPh sb="15" eb="17">
      <t>シュショウ</t>
    </rPh>
    <rPh sb="34" eb="35">
      <t>クダ</t>
    </rPh>
    <phoneticPr fontId="3"/>
  </si>
  <si>
    <t>シャトルコック代金計算</t>
    <rPh sb="7" eb="9">
      <t>ダイキン</t>
    </rPh>
    <rPh sb="9" eb="11">
      <t>ケイサン</t>
    </rPh>
    <phoneticPr fontId="3"/>
  </si>
  <si>
    <t>ダブルス参加数</t>
    <rPh sb="4" eb="6">
      <t>サンカ</t>
    </rPh>
    <rPh sb="6" eb="7">
      <t>スウ</t>
    </rPh>
    <phoneticPr fontId="3"/>
  </si>
  <si>
    <t>シングルス参加数</t>
    <rPh sb="5" eb="8">
      <t>サンカスウ</t>
    </rPh>
    <phoneticPr fontId="3"/>
  </si>
  <si>
    <t>団体</t>
    <rPh sb="0" eb="2">
      <t>ダンタイ</t>
    </rPh>
    <phoneticPr fontId="3"/>
  </si>
  <si>
    <t>ダブルス</t>
    <phoneticPr fontId="3"/>
  </si>
  <si>
    <t>シングルス</t>
    <phoneticPr fontId="3"/>
  </si>
  <si>
    <t>合計</t>
    <rPh sb="0" eb="2">
      <t>ゴウケイ</t>
    </rPh>
    <phoneticPr fontId="3"/>
  </si>
  <si>
    <t>男子個人参加料（1人６００円）</t>
    <rPh sb="0" eb="2">
      <t>ダンシ</t>
    </rPh>
    <rPh sb="2" eb="4">
      <t>コジン</t>
    </rPh>
    <rPh sb="4" eb="6">
      <t>サンカ</t>
    </rPh>
    <rPh sb="6" eb="7">
      <t>リョウ</t>
    </rPh>
    <rPh sb="8" eb="10">
      <t>ヒトリ</t>
    </rPh>
    <rPh sb="13" eb="14">
      <t>エン</t>
    </rPh>
    <phoneticPr fontId="3"/>
  </si>
  <si>
    <t>監　督</t>
    <rPh sb="0" eb="1">
      <t>カン</t>
    </rPh>
    <rPh sb="2" eb="3">
      <t>トク</t>
    </rPh>
    <phoneticPr fontId="3"/>
  </si>
  <si>
    <r>
      <t>マネージャー名</t>
    </r>
    <r>
      <rPr>
        <b/>
        <i/>
        <u/>
        <sz val="11"/>
        <rFont val="HG丸ｺﾞｼｯｸM-PRO"/>
        <family val="3"/>
        <charset val="128"/>
      </rPr>
      <t>（教職員の場合）</t>
    </r>
    <rPh sb="6" eb="7">
      <t>メイ</t>
    </rPh>
    <rPh sb="8" eb="11">
      <t>キョウショクイン</t>
    </rPh>
    <rPh sb="12" eb="14">
      <t>バアイ</t>
    </rPh>
    <phoneticPr fontId="3"/>
  </si>
  <si>
    <t>柏ヶ丘　陸</t>
    <rPh sb="0" eb="1">
      <t>カシワ</t>
    </rPh>
    <rPh sb="2" eb="3">
      <t>オカ</t>
    </rPh>
    <rPh sb="4" eb="5">
      <t>リク</t>
    </rPh>
    <phoneticPr fontId="3"/>
  </si>
  <si>
    <t>８７９６５４３５１２</t>
    <phoneticPr fontId="3"/>
  </si>
  <si>
    <t>令和７年</t>
    <rPh sb="0" eb="2">
      <t>レイワ</t>
    </rPh>
    <rPh sb="3" eb="4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</si>
  <si>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</si>
  <si>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</si>
  <si>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マネージャー</t>
    <phoneticPr fontId="3"/>
  </si>
  <si>
    <t>男子参加料合計金額</t>
    <rPh sb="0" eb="2">
      <t>ダンシ</t>
    </rPh>
    <rPh sb="2" eb="5">
      <t>サンカリョウ</t>
    </rPh>
    <rPh sb="5" eb="7">
      <t>ゴウケイ</t>
    </rPh>
    <rPh sb="7" eb="9">
      <t>キンガク</t>
    </rPh>
    <phoneticPr fontId="3"/>
  </si>
  <si>
    <t>BSB</t>
  </si>
  <si>
    <t>登録番号</t>
    <rPh sb="0" eb="2">
      <t>トウロク</t>
    </rPh>
    <rPh sb="2" eb="4">
      <t>バンゴウ</t>
    </rPh>
    <phoneticPr fontId="35"/>
  </si>
  <si>
    <t>生年月日</t>
    <rPh sb="0" eb="2">
      <t>セイネン</t>
    </rPh>
    <rPh sb="2" eb="4">
      <t>ガッピ</t>
    </rPh>
    <phoneticPr fontId="35"/>
  </si>
  <si>
    <t>学年</t>
    <phoneticPr fontId="35"/>
  </si>
  <si>
    <t>学校名</t>
    <phoneticPr fontId="35"/>
  </si>
  <si>
    <t>ふりがな</t>
    <phoneticPr fontId="35"/>
  </si>
  <si>
    <t>名前</t>
    <phoneticPr fontId="35"/>
  </si>
  <si>
    <t>種目</t>
    <phoneticPr fontId="35"/>
  </si>
  <si>
    <t>ランク</t>
    <phoneticPr fontId="35"/>
  </si>
  <si>
    <t>　⑤欄が足りない場合は、シートを増やして作成してください。</t>
    <rPh sb="2" eb="3">
      <t>ラン</t>
    </rPh>
    <rPh sb="4" eb="5">
      <t>タ</t>
    </rPh>
    <rPh sb="8" eb="10">
      <t>バアイ</t>
    </rPh>
    <rPh sb="16" eb="17">
      <t>フ</t>
    </rPh>
    <rPh sb="20" eb="22">
      <t>サクセイ</t>
    </rPh>
    <phoneticPr fontId="35"/>
  </si>
  <si>
    <t>　④各欄には「〃」の使用はしないでください。</t>
    <phoneticPr fontId="35"/>
  </si>
  <si>
    <t>　③ペアは種目ごとに校内順位の順に並べてください。その際に、順位を示すような数字の記入は不要です。</t>
    <phoneticPr fontId="35"/>
  </si>
  <si>
    <t>　②学校名は函館市内の場合、「函館○○」としてください。高等学校は入れないでください。</t>
    <rPh sb="11" eb="13">
      <t>バアイ</t>
    </rPh>
    <rPh sb="28" eb="30">
      <t>コウトウ</t>
    </rPh>
    <rPh sb="30" eb="32">
      <t>ガッコウ</t>
    </rPh>
    <rPh sb="33" eb="34">
      <t>イ</t>
    </rPh>
    <phoneticPr fontId="35"/>
  </si>
  <si>
    <t>　①名前及びふりがなは「姓」と「名」の間のみを全角1マス空けてください</t>
    <rPh sb="12" eb="13">
      <t>セイ</t>
    </rPh>
    <phoneticPr fontId="35"/>
  </si>
  <si>
    <t>◆男子シングルス　B　エントリー◆</t>
    <rPh sb="1" eb="3">
      <t>ダンシ</t>
    </rPh>
    <phoneticPr fontId="35"/>
  </si>
  <si>
    <t>BDB</t>
  </si>
  <si>
    <t>Ｂシングルス参加人数</t>
    <rPh sb="6" eb="8">
      <t>サンカ</t>
    </rPh>
    <rPh sb="8" eb="10">
      <t>ニンズウ</t>
    </rPh>
    <phoneticPr fontId="3"/>
  </si>
  <si>
    <t>Ｂダブルス参加人数</t>
    <rPh sb="5" eb="7">
      <t>サンカ</t>
    </rPh>
    <rPh sb="7" eb="9">
      <t>ニンズウ</t>
    </rPh>
    <phoneticPr fontId="3"/>
  </si>
  <si>
    <t>　⑤欄が足りない場合は、増やして作成してください。</t>
    <rPh sb="2" eb="3">
      <t>ラン</t>
    </rPh>
    <rPh sb="4" eb="5">
      <t>タ</t>
    </rPh>
    <rPh sb="8" eb="10">
      <t>バアイ</t>
    </rPh>
    <rPh sb="12" eb="13">
      <t>フ</t>
    </rPh>
    <rPh sb="16" eb="18">
      <t>サクセイ</t>
    </rPh>
    <phoneticPr fontId="35"/>
  </si>
  <si>
    <t>◆男子ダブルス　B　エントリー◆</t>
    <rPh sb="1" eb="3">
      <t>ダンシ</t>
    </rPh>
    <phoneticPr fontId="35"/>
  </si>
  <si>
    <t>大会名</t>
  </si>
  <si>
    <t>個人対抗Ｂ申込</t>
    <rPh sb="0" eb="2">
      <t>コジン</t>
    </rPh>
    <rPh sb="2" eb="4">
      <t>タイコウ</t>
    </rPh>
    <rPh sb="5" eb="7">
      <t>モウシコミ</t>
    </rPh>
    <phoneticPr fontId="35"/>
  </si>
  <si>
    <t>GSB</t>
  </si>
  <si>
    <t>生年月日</t>
    <rPh sb="0" eb="1">
      <t>ショウ</t>
    </rPh>
    <rPh sb="1" eb="4">
      <t>ネンガッピ</t>
    </rPh>
    <phoneticPr fontId="35"/>
  </si>
  <si>
    <t>◆女子シングルス　B　エントリー◆</t>
    <rPh sb="1" eb="3">
      <t>ジョシ</t>
    </rPh>
    <phoneticPr fontId="35"/>
  </si>
  <si>
    <t>GDB</t>
  </si>
  <si>
    <t>Ｂダブルス参加人数</t>
    <rPh sb="5" eb="7">
      <t>サンカ</t>
    </rPh>
    <rPh sb="7" eb="8">
      <t>ニン</t>
    </rPh>
    <rPh sb="8" eb="9">
      <t>スウ</t>
    </rPh>
    <phoneticPr fontId="3"/>
  </si>
  <si>
    <t>◆女子ダブルス　B　エントリー◆</t>
    <rPh sb="1" eb="3">
      <t>ジョシ</t>
    </rPh>
    <phoneticPr fontId="35"/>
  </si>
  <si>
    <t>学校名</t>
  </si>
  <si>
    <t>令和８年度 第78回高体連函館支部春季バドミントン大会参加申込書</t>
    <rPh sb="0" eb="2">
      <t>レイワ</t>
    </rPh>
    <rPh sb="3" eb="5">
      <t>ネンド</t>
    </rPh>
    <rPh sb="6" eb="7">
      <t>ダイ</t>
    </rPh>
    <rPh sb="9" eb="10">
      <t>カイ</t>
    </rPh>
    <rPh sb="10" eb="13">
      <t>コウタイレン</t>
    </rPh>
    <rPh sb="13" eb="15">
      <t>ハコダテ</t>
    </rPh>
    <rPh sb="15" eb="17">
      <t>シブ</t>
    </rPh>
    <rPh sb="17" eb="19">
      <t>シュンキ</t>
    </rPh>
    <rPh sb="25" eb="27">
      <t>タイカイ</t>
    </rPh>
    <rPh sb="27" eb="29">
      <t>サンカ</t>
    </rPh>
    <rPh sb="29" eb="32">
      <t>モウシコミショ</t>
    </rPh>
    <phoneticPr fontId="3"/>
  </si>
  <si>
    <t>令和８年</t>
    <rPh sb="0" eb="2">
      <t>レイワ</t>
    </rPh>
    <rPh sb="3" eb="4">
      <t>ネン</t>
    </rPh>
    <phoneticPr fontId="3"/>
  </si>
  <si>
    <t>男子団体戦参加料　※自動計算</t>
    <rPh sb="0" eb="2">
      <t>ダンシ</t>
    </rPh>
    <rPh sb="2" eb="4">
      <t>ダンタイ</t>
    </rPh>
    <rPh sb="4" eb="5">
      <t>セン</t>
    </rPh>
    <rPh sb="5" eb="7">
      <t>サンカ</t>
    </rPh>
    <rPh sb="7" eb="8">
      <t>リョウ</t>
    </rPh>
    <rPh sb="10" eb="12">
      <t>ジドウ</t>
    </rPh>
    <rPh sb="12" eb="14">
      <t>ケイサン</t>
    </rPh>
    <phoneticPr fontId="3"/>
  </si>
  <si>
    <t>男子個人参加料（1人1種目1,500円）※自動計算</t>
    <rPh sb="0" eb="2">
      <t>ダンシ</t>
    </rPh>
    <rPh sb="2" eb="4">
      <t>コジン</t>
    </rPh>
    <rPh sb="4" eb="6">
      <t>サンカ</t>
    </rPh>
    <rPh sb="6" eb="7">
      <t>リョウ</t>
    </rPh>
    <rPh sb="21" eb="23">
      <t>ジドウ</t>
    </rPh>
    <rPh sb="23" eb="25">
      <t>ケイサン</t>
    </rPh>
    <phoneticPr fontId="3"/>
  </si>
  <si>
    <t>Aグループ ダブルス</t>
    <phoneticPr fontId="3"/>
  </si>
  <si>
    <t>Ａグループダブルス</t>
    <phoneticPr fontId="3"/>
  </si>
  <si>
    <t>Aグループ シングルス</t>
    <phoneticPr fontId="3"/>
  </si>
  <si>
    <t>Ａグループシングルス</t>
    <phoneticPr fontId="3"/>
  </si>
  <si>
    <t>Ｂグループ ダブルス</t>
    <phoneticPr fontId="3"/>
  </si>
  <si>
    <t>Ｂグループダブルス</t>
    <phoneticPr fontId="3"/>
  </si>
  <si>
    <t>Ｂグループ シングルス</t>
    <phoneticPr fontId="3"/>
  </si>
  <si>
    <t>Ｂグループシングルス</t>
    <phoneticPr fontId="3"/>
  </si>
  <si>
    <t>女子個人参加料（1人1種目1,500円）※自動計算</t>
    <rPh sb="0" eb="2">
      <t>ジョシ</t>
    </rPh>
    <rPh sb="2" eb="4">
      <t>コジン</t>
    </rPh>
    <rPh sb="4" eb="6">
      <t>サンカ</t>
    </rPh>
    <rPh sb="6" eb="7">
      <t>リョウ</t>
    </rPh>
    <rPh sb="21" eb="23">
      <t>ジドウ</t>
    </rPh>
    <rPh sb="23" eb="25">
      <t>ケイサン</t>
    </rPh>
    <phoneticPr fontId="3"/>
  </si>
  <si>
    <t>女子団体戦参加料　※自動計算</t>
    <rPh sb="0" eb="2">
      <t>ジョシ</t>
    </rPh>
    <rPh sb="2" eb="4">
      <t>ダンタイ</t>
    </rPh>
    <rPh sb="4" eb="5">
      <t>セン</t>
    </rPh>
    <rPh sb="5" eb="7">
      <t>サンカ</t>
    </rPh>
    <rPh sb="7" eb="8">
      <t>リョウ</t>
    </rPh>
    <rPh sb="10" eb="12">
      <t>ジドウ</t>
    </rPh>
    <rPh sb="12" eb="14">
      <t>ケイサン</t>
    </rPh>
    <phoneticPr fontId="3"/>
  </si>
  <si>
    <t>月</t>
    <rPh sb="0" eb="1">
      <t>ツキ</t>
    </rPh>
    <phoneticPr fontId="3"/>
  </si>
  <si>
    <t>【　 女子　 】</t>
    <rPh sb="3" eb="4">
      <t>ジョ</t>
    </rPh>
    <rPh sb="4" eb="5">
      <t>コ</t>
    </rPh>
    <phoneticPr fontId="3"/>
  </si>
  <si>
    <t>S4</t>
    <phoneticPr fontId="3"/>
  </si>
  <si>
    <t>Ｓ４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</si>
</sst>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円&quot;"/>
    <numFmt numFmtId="177" formatCode="#"/>
    <numFmt numFmtId="178" formatCode="General&quot;組&quot;"/>
    <numFmt numFmtId="179" formatCode="General&quot;円&quot;"/>
    <numFmt numFmtId="180" formatCode="General&quot;人&quot;"/>
  </numFmts>
  <fonts count="4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b/>
      <i/>
      <u/>
      <sz val="11"/>
      <name val="HG丸ｺﾞｼｯｸM-PRO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HGS創英角ﾎﾟｯﾌﾟ体"/>
      <family val="3"/>
      <charset val="128"/>
    </font>
    <font>
      <sz val="10"/>
      <color theme="3" tint="0.79998168889431442"/>
      <name val="ＭＳ 明朝"/>
      <family val="1"/>
      <charset val="128"/>
    </font>
    <font>
      <sz val="14"/>
      <color theme="0"/>
      <name val="HG丸ｺﾞｼｯｸM-PRO"/>
      <family val="3"/>
      <charset val="128"/>
    </font>
    <font>
      <sz val="10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color theme="9" tint="0.79998168889431442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  <xf numFmtId="0" fontId="1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2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0" xfId="2"/>
    <xf numFmtId="0" fontId="7" fillId="0" borderId="0" xfId="2" applyFont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5" fillId="0" borderId="0" xfId="2" applyAlignment="1">
      <alignment vertical="center"/>
    </xf>
    <xf numFmtId="0" fontId="5" fillId="0" borderId="0" xfId="2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5" fillId="0" borderId="0" xfId="2" applyAlignment="1">
      <alignment horizont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9" fillId="0" borderId="40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0" fontId="9" fillId="0" borderId="44" xfId="2" applyFont="1" applyBorder="1" applyAlignment="1">
      <alignment horizontal="center" vertical="center"/>
    </xf>
    <xf numFmtId="0" fontId="9" fillId="0" borderId="4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13" fillId="0" borderId="4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46" xfId="2" applyFont="1" applyBorder="1" applyAlignment="1">
      <alignment horizontal="center" vertical="center"/>
    </xf>
    <xf numFmtId="0" fontId="13" fillId="0" borderId="44" xfId="2" applyFont="1" applyBorder="1" applyAlignment="1">
      <alignment horizontal="center" vertical="center"/>
    </xf>
    <xf numFmtId="0" fontId="9" fillId="0" borderId="45" xfId="2" applyFont="1" applyBorder="1" applyAlignment="1">
      <alignment horizontal="center" vertical="center"/>
    </xf>
    <xf numFmtId="0" fontId="13" fillId="0" borderId="45" xfId="2" applyFont="1" applyBorder="1" applyAlignment="1">
      <alignment horizontal="center" vertical="center"/>
    </xf>
    <xf numFmtId="0" fontId="13" fillId="0" borderId="49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48" xfId="2" applyFont="1" applyBorder="1" applyAlignment="1">
      <alignment horizontal="center" vertical="center"/>
    </xf>
    <xf numFmtId="0" fontId="18" fillId="0" borderId="0" xfId="3">
      <alignment vertical="center"/>
    </xf>
    <xf numFmtId="0" fontId="9" fillId="0" borderId="56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57" xfId="2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6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" xfId="0" applyFont="1" applyBorder="1" applyAlignment="1">
      <alignment horizontal="center" vertical="center"/>
    </xf>
    <xf numFmtId="0" fontId="9" fillId="0" borderId="50" xfId="2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54" xfId="2" applyFont="1" applyBorder="1" applyAlignment="1">
      <alignment horizontal="center" vertical="center"/>
    </xf>
    <xf numFmtId="0" fontId="9" fillId="0" borderId="55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0" fillId="0" borderId="6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7" xfId="0" applyFont="1" applyBorder="1">
      <alignment vertical="center"/>
    </xf>
    <xf numFmtId="0" fontId="23" fillId="0" borderId="64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177" fontId="0" fillId="0" borderId="69" xfId="0" applyNumberFormat="1" applyBorder="1">
      <alignment vertical="center"/>
    </xf>
    <xf numFmtId="177" fontId="0" fillId="0" borderId="70" xfId="0" applyNumberFormat="1" applyBorder="1">
      <alignment vertical="center"/>
    </xf>
    <xf numFmtId="177" fontId="0" fillId="0" borderId="72" xfId="0" applyNumberFormat="1" applyBorder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75" xfId="0" applyFont="1" applyBorder="1" applyAlignment="1">
      <alignment vertical="center" shrinkToFit="1"/>
    </xf>
    <xf numFmtId="0" fontId="9" fillId="0" borderId="76" xfId="2" applyFont="1" applyBorder="1" applyAlignment="1">
      <alignment horizontal="center" vertical="center"/>
    </xf>
    <xf numFmtId="0" fontId="9" fillId="0" borderId="77" xfId="2" applyFont="1" applyBorder="1" applyAlignment="1">
      <alignment horizontal="center" vertical="center"/>
    </xf>
    <xf numFmtId="0" fontId="9" fillId="0" borderId="78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46" xfId="2" applyFont="1" applyBorder="1" applyAlignment="1">
      <alignment horizontal="center" vertical="center"/>
    </xf>
    <xf numFmtId="0" fontId="13" fillId="0" borderId="41" xfId="2" applyFont="1" applyBorder="1" applyAlignment="1">
      <alignment horizontal="center" vertical="center"/>
    </xf>
    <xf numFmtId="0" fontId="9" fillId="0" borderId="20" xfId="0" applyFont="1" applyBorder="1" applyAlignment="1">
      <alignment horizontal="left"/>
    </xf>
    <xf numFmtId="3" fontId="21" fillId="0" borderId="14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176" fontId="21" fillId="0" borderId="0" xfId="0" applyNumberFormat="1" applyFont="1" applyAlignment="1">
      <alignment horizontal="right" vertical="center"/>
    </xf>
    <xf numFmtId="176" fontId="21" fillId="0" borderId="79" xfId="0" applyNumberFormat="1" applyFont="1" applyBorder="1" applyAlignment="1">
      <alignment horizontal="right" vertical="center"/>
    </xf>
    <xf numFmtId="176" fontId="21" fillId="0" borderId="80" xfId="0" applyNumberFormat="1" applyFont="1" applyBorder="1" applyAlignment="1">
      <alignment horizontal="right" vertical="center"/>
    </xf>
    <xf numFmtId="176" fontId="21" fillId="0" borderId="38" xfId="0" applyNumberFormat="1" applyFont="1" applyBorder="1" applyAlignment="1">
      <alignment horizontal="right" vertical="center"/>
    </xf>
    <xf numFmtId="176" fontId="21" fillId="0" borderId="39" xfId="0" applyNumberFormat="1" applyFont="1" applyBorder="1" applyAlignment="1">
      <alignment horizontal="right" vertical="center"/>
    </xf>
    <xf numFmtId="176" fontId="21" fillId="0" borderId="24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left" vertical="center"/>
    </xf>
    <xf numFmtId="176" fontId="7" fillId="0" borderId="21" xfId="0" applyNumberFormat="1" applyFont="1" applyBorder="1" applyAlignment="1">
      <alignment horizontal="right" vertical="center" shrinkToFit="1"/>
    </xf>
    <xf numFmtId="0" fontId="10" fillId="0" borderId="59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9" fillId="0" borderId="38" xfId="0" applyFont="1" applyBorder="1">
      <alignment vertical="center"/>
    </xf>
    <xf numFmtId="49" fontId="27" fillId="0" borderId="15" xfId="0" applyNumberFormat="1" applyFont="1" applyBorder="1" applyAlignment="1">
      <alignment horizontal="center" vertical="center"/>
    </xf>
    <xf numFmtId="0" fontId="34" fillId="0" borderId="0" xfId="5" applyFont="1">
      <alignment vertical="center"/>
    </xf>
    <xf numFmtId="0" fontId="34" fillId="2" borderId="83" xfId="5" applyFont="1" applyFill="1" applyBorder="1" applyAlignment="1">
      <alignment horizontal="center" vertical="center"/>
    </xf>
    <xf numFmtId="0" fontId="34" fillId="0" borderId="83" xfId="5" applyFont="1" applyBorder="1" applyAlignment="1">
      <alignment horizontal="center" vertical="center"/>
    </xf>
    <xf numFmtId="0" fontId="34" fillId="0" borderId="7" xfId="5" applyFont="1" applyBorder="1" applyAlignment="1">
      <alignment horizontal="center" vertical="center"/>
    </xf>
    <xf numFmtId="0" fontId="34" fillId="2" borderId="1" xfId="5" applyFont="1" applyFill="1" applyBorder="1" applyAlignment="1">
      <alignment horizontal="center" vertical="center"/>
    </xf>
    <xf numFmtId="0" fontId="34" fillId="0" borderId="1" xfId="5" applyFont="1" applyBorder="1" applyAlignment="1">
      <alignment horizontal="center" vertical="center"/>
    </xf>
    <xf numFmtId="0" fontId="34" fillId="0" borderId="6" xfId="5" applyFont="1" applyBorder="1" applyAlignment="1">
      <alignment horizontal="center" vertical="center"/>
    </xf>
    <xf numFmtId="0" fontId="34" fillId="2" borderId="64" xfId="5" applyFont="1" applyFill="1" applyBorder="1" applyAlignment="1">
      <alignment horizontal="center" vertical="center"/>
    </xf>
    <xf numFmtId="0" fontId="34" fillId="0" borderId="64" xfId="5" applyFont="1" applyBorder="1" applyAlignment="1">
      <alignment horizontal="center" vertical="center"/>
    </xf>
    <xf numFmtId="0" fontId="34" fillId="0" borderId="84" xfId="5" applyFont="1" applyBorder="1" applyAlignment="1">
      <alignment horizontal="center" vertical="center"/>
    </xf>
    <xf numFmtId="14" fontId="34" fillId="2" borderId="1" xfId="5" applyNumberFormat="1" applyFont="1" applyFill="1" applyBorder="1" applyAlignment="1">
      <alignment horizontal="center" vertical="center"/>
    </xf>
    <xf numFmtId="0" fontId="21" fillId="0" borderId="85" xfId="5" applyFont="1" applyBorder="1" applyAlignment="1">
      <alignment horizontal="center" vertical="center" shrinkToFit="1"/>
    </xf>
    <xf numFmtId="0" fontId="21" fillId="0" borderId="5" xfId="5" applyFont="1" applyBorder="1" applyAlignment="1">
      <alignment horizontal="center" vertical="center" shrinkToFit="1"/>
    </xf>
    <xf numFmtId="0" fontId="34" fillId="0" borderId="0" xfId="5" applyFont="1" applyAlignment="1">
      <alignment horizontal="center" vertical="center"/>
    </xf>
    <xf numFmtId="0" fontId="36" fillId="0" borderId="0" xfId="5" applyFont="1">
      <alignment vertical="center"/>
    </xf>
    <xf numFmtId="0" fontId="37" fillId="3" borderId="0" xfId="5" applyFont="1" applyFill="1" applyAlignment="1">
      <alignment horizontal="center" vertical="center"/>
    </xf>
    <xf numFmtId="0" fontId="38" fillId="3" borderId="0" xfId="5" applyFont="1" applyFill="1">
      <alignment vertical="center"/>
    </xf>
    <xf numFmtId="0" fontId="34" fillId="2" borderId="86" xfId="5" applyFont="1" applyFill="1" applyBorder="1" applyAlignment="1">
      <alignment horizontal="center" vertical="center"/>
    </xf>
    <xf numFmtId="0" fontId="34" fillId="2" borderId="87" xfId="5" applyFont="1" applyFill="1" applyBorder="1" applyAlignment="1">
      <alignment horizontal="center" vertical="center"/>
    </xf>
    <xf numFmtId="0" fontId="34" fillId="0" borderId="87" xfId="5" applyFont="1" applyBorder="1" applyAlignment="1">
      <alignment horizontal="center" vertical="center"/>
    </xf>
    <xf numFmtId="0" fontId="34" fillId="0" borderId="86" xfId="5" applyFont="1" applyBorder="1" applyAlignment="1">
      <alignment horizontal="center" vertical="center"/>
    </xf>
    <xf numFmtId="0" fontId="34" fillId="2" borderId="89" xfId="5" applyFont="1" applyFill="1" applyBorder="1" applyAlignment="1">
      <alignment horizontal="center" vertical="center"/>
    </xf>
    <xf numFmtId="0" fontId="34" fillId="0" borderId="89" xfId="5" applyFont="1" applyBorder="1" applyAlignment="1">
      <alignment horizontal="center" vertical="center"/>
    </xf>
    <xf numFmtId="0" fontId="34" fillId="2" borderId="90" xfId="5" applyFont="1" applyFill="1" applyBorder="1" applyAlignment="1">
      <alignment horizontal="center" vertical="center"/>
    </xf>
    <xf numFmtId="0" fontId="34" fillId="2" borderId="2" xfId="5" applyFont="1" applyFill="1" applyBorder="1" applyAlignment="1">
      <alignment horizontal="center" vertical="center"/>
    </xf>
    <xf numFmtId="0" fontId="34" fillId="0" borderId="2" xfId="5" applyFont="1" applyBorder="1" applyAlignment="1">
      <alignment horizontal="center" vertical="center"/>
    </xf>
    <xf numFmtId="0" fontId="34" fillId="0" borderId="90" xfId="5" applyFont="1" applyBorder="1" applyAlignment="1">
      <alignment horizontal="center" vertical="center"/>
    </xf>
    <xf numFmtId="0" fontId="34" fillId="2" borderId="91" xfId="5" applyFont="1" applyFill="1" applyBorder="1" applyAlignment="1">
      <alignment horizontal="center" vertical="center"/>
    </xf>
    <xf numFmtId="0" fontId="34" fillId="2" borderId="92" xfId="5" applyFont="1" applyFill="1" applyBorder="1" applyAlignment="1">
      <alignment horizontal="center" vertical="center"/>
    </xf>
    <xf numFmtId="0" fontId="34" fillId="0" borderId="92" xfId="5" applyFont="1" applyBorder="1" applyAlignment="1">
      <alignment horizontal="center" vertical="center"/>
    </xf>
    <xf numFmtId="0" fontId="34" fillId="0" borderId="91" xfId="5" applyFont="1" applyBorder="1" applyAlignment="1">
      <alignment horizontal="center" vertical="center"/>
    </xf>
    <xf numFmtId="0" fontId="39" fillId="0" borderId="0" xfId="5" applyFont="1">
      <alignment vertical="center"/>
    </xf>
    <xf numFmtId="14" fontId="34" fillId="2" borderId="90" xfId="5" applyNumberFormat="1" applyFont="1" applyFill="1" applyBorder="1" applyAlignment="1">
      <alignment horizontal="center" vertical="center"/>
    </xf>
    <xf numFmtId="14" fontId="34" fillId="2" borderId="89" xfId="5" applyNumberFormat="1" applyFont="1" applyFill="1" applyBorder="1" applyAlignment="1">
      <alignment horizontal="center" vertical="center"/>
    </xf>
    <xf numFmtId="0" fontId="34" fillId="0" borderId="94" xfId="5" applyFont="1" applyBorder="1" applyAlignment="1">
      <alignment horizontal="center" vertical="center"/>
    </xf>
    <xf numFmtId="0" fontId="34" fillId="2" borderId="94" xfId="5" applyFont="1" applyFill="1" applyBorder="1" applyAlignment="1">
      <alignment horizontal="center" vertical="center"/>
    </xf>
    <xf numFmtId="14" fontId="34" fillId="2" borderId="94" xfId="5" applyNumberFormat="1" applyFont="1" applyFill="1" applyBorder="1" applyAlignment="1">
      <alignment horizontal="center" vertical="center"/>
    </xf>
    <xf numFmtId="0" fontId="37" fillId="3" borderId="0" xfId="5" applyFont="1" applyFill="1">
      <alignment vertical="center"/>
    </xf>
    <xf numFmtId="0" fontId="39" fillId="3" borderId="0" xfId="5" applyFont="1" applyFill="1">
      <alignment vertical="center"/>
    </xf>
    <xf numFmtId="0" fontId="40" fillId="0" borderId="0" xfId="5" applyFont="1">
      <alignment vertical="center"/>
    </xf>
    <xf numFmtId="0" fontId="1" fillId="0" borderId="0" xfId="5">
      <alignment vertical="center"/>
    </xf>
    <xf numFmtId="0" fontId="41" fillId="0" borderId="0" xfId="5" applyFont="1">
      <alignment vertical="center"/>
    </xf>
    <xf numFmtId="0" fontId="34" fillId="2" borderId="95" xfId="5" applyFont="1" applyFill="1" applyBorder="1" applyAlignment="1">
      <alignment horizontal="center" vertical="center"/>
    </xf>
    <xf numFmtId="0" fontId="34" fillId="2" borderId="96" xfId="5" applyFont="1" applyFill="1" applyBorder="1" applyAlignment="1">
      <alignment horizontal="center" vertical="center"/>
    </xf>
    <xf numFmtId="0" fontId="34" fillId="2" borderId="97" xfId="5" applyFont="1" applyFill="1" applyBorder="1" applyAlignment="1">
      <alignment horizontal="center" vertical="center"/>
    </xf>
    <xf numFmtId="0" fontId="21" fillId="0" borderId="98" xfId="5" applyFont="1" applyBorder="1" applyAlignment="1">
      <alignment horizontal="center" vertical="center" shrinkToFit="1"/>
    </xf>
    <xf numFmtId="0" fontId="34" fillId="0" borderId="18" xfId="5" applyFont="1" applyBorder="1">
      <alignment vertical="center"/>
    </xf>
    <xf numFmtId="0" fontId="42" fillId="4" borderId="23" xfId="5" applyFont="1" applyFill="1" applyBorder="1">
      <alignment vertical="center"/>
    </xf>
    <xf numFmtId="0" fontId="38" fillId="4" borderId="0" xfId="5" applyFont="1" applyFill="1">
      <alignment vertical="center"/>
    </xf>
    <xf numFmtId="0" fontId="34" fillId="2" borderId="99" xfId="5" applyFont="1" applyFill="1" applyBorder="1" applyAlignment="1">
      <alignment horizontal="center" vertical="center"/>
    </xf>
    <xf numFmtId="0" fontId="34" fillId="2" borderId="100" xfId="5" applyFont="1" applyFill="1" applyBorder="1" applyAlignment="1">
      <alignment horizontal="center" vertical="center"/>
    </xf>
    <xf numFmtId="0" fontId="34" fillId="2" borderId="101" xfId="5" applyFont="1" applyFill="1" applyBorder="1" applyAlignment="1">
      <alignment horizontal="center" vertical="center"/>
    </xf>
    <xf numFmtId="0" fontId="34" fillId="2" borderId="102" xfId="5" applyFont="1" applyFill="1" applyBorder="1" applyAlignment="1">
      <alignment horizontal="center" vertical="center"/>
    </xf>
    <xf numFmtId="0" fontId="34" fillId="2" borderId="103" xfId="5" applyFont="1" applyFill="1" applyBorder="1" applyAlignment="1">
      <alignment horizontal="center" vertical="center"/>
    </xf>
    <xf numFmtId="0" fontId="34" fillId="2" borderId="104" xfId="5" applyFont="1" applyFill="1" applyBorder="1" applyAlignment="1">
      <alignment horizontal="center" vertical="center"/>
    </xf>
    <xf numFmtId="0" fontId="34" fillId="2" borderId="105" xfId="5" applyFont="1" applyFill="1" applyBorder="1" applyAlignment="1">
      <alignment horizontal="center" vertical="center"/>
    </xf>
    <xf numFmtId="0" fontId="34" fillId="2" borderId="106" xfId="5" applyFont="1" applyFill="1" applyBorder="1" applyAlignment="1">
      <alignment horizontal="center" vertical="center"/>
    </xf>
    <xf numFmtId="0" fontId="34" fillId="2" borderId="107" xfId="5" applyFont="1" applyFill="1" applyBorder="1" applyAlignment="1">
      <alignment horizontal="center" vertical="center"/>
    </xf>
    <xf numFmtId="0" fontId="34" fillId="2" borderId="108" xfId="5" applyFont="1" applyFill="1" applyBorder="1" applyAlignment="1">
      <alignment horizontal="center" vertical="center"/>
    </xf>
    <xf numFmtId="0" fontId="42" fillId="4" borderId="0" xfId="5" applyFont="1" applyFill="1">
      <alignment vertical="center"/>
    </xf>
    <xf numFmtId="0" fontId="39" fillId="4" borderId="0" xfId="5" applyFont="1" applyFill="1">
      <alignment vertical="center"/>
    </xf>
    <xf numFmtId="0" fontId="43" fillId="0" borderId="0" xfId="0" applyFont="1">
      <alignment vertical="center"/>
    </xf>
    <xf numFmtId="0" fontId="43" fillId="5" borderId="0" xfId="0" applyFont="1" applyFill="1">
      <alignment vertical="center"/>
    </xf>
    <xf numFmtId="0" fontId="9" fillId="0" borderId="110" xfId="0" applyFont="1" applyBorder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179" fontId="9" fillId="0" borderId="16" xfId="0" applyNumberFormat="1" applyFont="1" applyBorder="1" applyAlignment="1">
      <alignment horizontal="right"/>
    </xf>
    <xf numFmtId="0" fontId="9" fillId="0" borderId="30" xfId="0" applyFont="1" applyBorder="1" applyAlignment="1">
      <alignment horizontal="left" vertical="center" shrinkToFit="1"/>
    </xf>
    <xf numFmtId="180" fontId="9" fillId="0" borderId="11" xfId="0" applyNumberFormat="1" applyFont="1" applyBorder="1" applyAlignment="1">
      <alignment horizontal="right" vertical="center" shrinkToFit="1"/>
    </xf>
    <xf numFmtId="179" fontId="9" fillId="0" borderId="12" xfId="0" applyNumberFormat="1" applyFont="1" applyBorder="1" applyAlignment="1">
      <alignment horizontal="right"/>
    </xf>
    <xf numFmtId="178" fontId="9" fillId="0" borderId="11" xfId="0" applyNumberFormat="1" applyFont="1" applyBorder="1" applyAlignment="1">
      <alignment horizontal="right" vertical="center" shrinkToFit="1"/>
    </xf>
    <xf numFmtId="180" fontId="9" fillId="0" borderId="0" xfId="0" applyNumberFormat="1" applyFont="1" applyAlignment="1">
      <alignment horizontal="right" vertical="center" shrinkToFit="1"/>
    </xf>
    <xf numFmtId="179" fontId="9" fillId="0" borderId="12" xfId="0" applyNumberFormat="1" applyFont="1" applyBorder="1" applyAlignment="1">
      <alignment horizontal="right" shrinkToFit="1"/>
    </xf>
    <xf numFmtId="179" fontId="9" fillId="0" borderId="16" xfId="0" applyNumberFormat="1" applyFont="1" applyBorder="1" applyAlignment="1">
      <alignment horizontal="right" shrinkToFit="1"/>
    </xf>
    <xf numFmtId="0" fontId="4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9" fillId="0" borderId="38" xfId="0" applyNumberFormat="1" applyFont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 shrinkToFit="1"/>
    </xf>
    <xf numFmtId="0" fontId="22" fillId="0" borderId="59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9" xfId="0" applyFont="1" applyBorder="1" applyAlignment="1">
      <alignment horizontal="center" vertical="center" shrinkToFit="1"/>
    </xf>
    <xf numFmtId="0" fontId="22" fillId="0" borderId="60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14" fontId="22" fillId="0" borderId="60" xfId="0" applyNumberFormat="1" applyFont="1" applyBorder="1" applyAlignment="1">
      <alignment horizontal="center" vertical="center"/>
    </xf>
    <xf numFmtId="49" fontId="7" fillId="0" borderId="81" xfId="0" applyNumberFormat="1" applyFont="1" applyBorder="1" applyAlignment="1">
      <alignment horizontal="center" vertical="center"/>
    </xf>
    <xf numFmtId="49" fontId="7" fillId="0" borderId="82" xfId="0" applyNumberFormat="1" applyFont="1" applyBorder="1" applyAlignment="1">
      <alignment horizontal="center" vertical="center"/>
    </xf>
    <xf numFmtId="14" fontId="22" fillId="0" borderId="59" xfId="0" applyNumberFormat="1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/>
    </xf>
    <xf numFmtId="14" fontId="22" fillId="0" borderId="34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 shrinkToFit="1"/>
    </xf>
    <xf numFmtId="14" fontId="22" fillId="0" borderId="61" xfId="0" applyNumberFormat="1" applyFont="1" applyBorder="1" applyAlignment="1">
      <alignment horizontal="center" vertical="center"/>
    </xf>
    <xf numFmtId="3" fontId="22" fillId="0" borderId="23" xfId="0" applyNumberFormat="1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0" borderId="29" xfId="0" applyFont="1" applyBorder="1" applyAlignment="1">
      <alignment horizontal="center" vertical="center" shrinkToFit="1"/>
    </xf>
    <xf numFmtId="3" fontId="21" fillId="0" borderId="13" xfId="0" applyNumberFormat="1" applyFont="1" applyBorder="1" applyAlignment="1">
      <alignment horizontal="right" vertical="center"/>
    </xf>
    <xf numFmtId="3" fontId="21" fillId="0" borderId="20" xfId="0" applyNumberFormat="1" applyFont="1" applyBorder="1" applyAlignment="1">
      <alignment horizontal="right" vertical="center"/>
    </xf>
    <xf numFmtId="176" fontId="21" fillId="0" borderId="66" xfId="0" applyNumberFormat="1" applyFont="1" applyBorder="1" applyAlignment="1">
      <alignment horizontal="right" vertical="center"/>
    </xf>
    <xf numFmtId="176" fontId="21" fillId="0" borderId="20" xfId="0" applyNumberFormat="1" applyFont="1" applyBorder="1" applyAlignment="1">
      <alignment horizontal="right" vertical="center"/>
    </xf>
    <xf numFmtId="176" fontId="21" fillId="0" borderId="22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59" xfId="0" applyNumberFormat="1" applyFont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49" fontId="7" fillId="0" borderId="61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 shrinkToFit="1"/>
    </xf>
    <xf numFmtId="0" fontId="32" fillId="0" borderId="59" xfId="0" applyFont="1" applyBorder="1" applyAlignment="1">
      <alignment horizontal="center" vertical="center" shrinkToFit="1"/>
    </xf>
    <xf numFmtId="0" fontId="9" fillId="0" borderId="81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9" fillId="0" borderId="26" xfId="0" applyFont="1" applyBorder="1" applyAlignment="1">
      <alignment horizontal="center" vertical="center" shrinkToFit="1"/>
    </xf>
    <xf numFmtId="0" fontId="9" fillId="0" borderId="115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112" xfId="0" applyFont="1" applyBorder="1" applyAlignment="1">
      <alignment horizontal="left" shrinkToFit="1"/>
    </xf>
    <xf numFmtId="0" fontId="9" fillId="0" borderId="11" xfId="0" applyFont="1" applyBorder="1" applyAlignment="1">
      <alignment horizontal="left" shrinkToFit="1"/>
    </xf>
    <xf numFmtId="0" fontId="9" fillId="0" borderId="14" xfId="0" applyFont="1" applyBorder="1" applyAlignment="1">
      <alignment horizontal="right" vertical="center"/>
    </xf>
    <xf numFmtId="0" fontId="9" fillId="0" borderId="114" xfId="0" applyFont="1" applyBorder="1" applyAlignment="1">
      <alignment horizontal="right" vertical="center"/>
    </xf>
    <xf numFmtId="176" fontId="9" fillId="0" borderId="66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22" xfId="0" applyNumberFormat="1" applyFont="1" applyBorder="1" applyAlignment="1">
      <alignment horizontal="right"/>
    </xf>
    <xf numFmtId="0" fontId="9" fillId="0" borderId="109" xfId="0" applyFont="1" applyBorder="1" applyAlignment="1">
      <alignment horizontal="left"/>
    </xf>
    <xf numFmtId="0" fontId="9" fillId="0" borderId="111" xfId="0" applyFont="1" applyBorder="1" applyAlignment="1">
      <alignment horizontal="left"/>
    </xf>
    <xf numFmtId="0" fontId="9" fillId="0" borderId="113" xfId="0" applyFont="1" applyBorder="1" applyAlignment="1">
      <alignment horizontal="left"/>
    </xf>
    <xf numFmtId="0" fontId="26" fillId="0" borderId="60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49" fontId="27" fillId="0" borderId="60" xfId="0" applyNumberFormat="1" applyFont="1" applyBorder="1" applyAlignment="1">
      <alignment horizontal="center" vertical="center"/>
    </xf>
    <xf numFmtId="49" fontId="27" fillId="0" borderId="35" xfId="0" applyNumberFormat="1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 shrinkToFit="1"/>
    </xf>
    <xf numFmtId="0" fontId="26" fillId="0" borderId="35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26" fillId="0" borderId="61" xfId="0" applyFont="1" applyBorder="1" applyAlignment="1">
      <alignment horizontal="center" vertical="center"/>
    </xf>
    <xf numFmtId="49" fontId="27" fillId="0" borderId="61" xfId="0" applyNumberFormat="1" applyFont="1" applyBorder="1" applyAlignment="1">
      <alignment horizontal="center" vertical="center"/>
    </xf>
    <xf numFmtId="0" fontId="26" fillId="0" borderId="59" xfId="0" applyFont="1" applyBorder="1" applyAlignment="1">
      <alignment horizontal="center" vertical="center" shrinkToFit="1"/>
    </xf>
    <xf numFmtId="0" fontId="23" fillId="0" borderId="59" xfId="0" applyFont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/>
    </xf>
    <xf numFmtId="49" fontId="27" fillId="0" borderId="59" xfId="0" applyNumberFormat="1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6" fillId="0" borderId="34" xfId="0" applyFont="1" applyBorder="1" applyAlignment="1">
      <alignment horizontal="center" vertical="center"/>
    </xf>
    <xf numFmtId="49" fontId="27" fillId="0" borderId="34" xfId="0" applyNumberFormat="1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 shrinkToFit="1"/>
    </xf>
    <xf numFmtId="14" fontId="26" fillId="0" borderId="60" xfId="0" applyNumberFormat="1" applyFont="1" applyBorder="1" applyAlignment="1">
      <alignment horizontal="center" vertical="center"/>
    </xf>
    <xf numFmtId="14" fontId="26" fillId="0" borderId="61" xfId="0" applyNumberFormat="1" applyFont="1" applyBorder="1" applyAlignment="1">
      <alignment horizontal="center" vertical="center"/>
    </xf>
    <xf numFmtId="14" fontId="26" fillId="0" borderId="59" xfId="0" applyNumberFormat="1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34" fillId="0" borderId="84" xfId="5" applyFont="1" applyBorder="1" applyAlignment="1">
      <alignment horizontal="center" vertical="center"/>
    </xf>
    <xf numFmtId="0" fontId="34" fillId="0" borderId="31" xfId="5" applyFont="1" applyBorder="1" applyAlignment="1">
      <alignment horizontal="center" vertical="center"/>
    </xf>
    <xf numFmtId="0" fontId="34" fillId="0" borderId="88" xfId="5" applyFont="1" applyBorder="1" applyAlignment="1">
      <alignment horizontal="center" vertical="center"/>
    </xf>
    <xf numFmtId="0" fontId="34" fillId="0" borderId="93" xfId="5" applyFont="1" applyBorder="1" applyAlignment="1">
      <alignment horizontal="center" vertical="center"/>
    </xf>
    <xf numFmtId="0" fontId="40" fillId="0" borderId="5" xfId="5" applyFont="1" applyBorder="1" applyAlignment="1">
      <alignment horizontal="center" vertical="center"/>
    </xf>
    <xf numFmtId="0" fontId="40" fillId="0" borderId="85" xfId="5" applyFont="1" applyBorder="1" applyAlignment="1">
      <alignment horizontal="center" vertical="center"/>
    </xf>
    <xf numFmtId="0" fontId="40" fillId="0" borderId="7" xfId="5" applyFont="1" applyBorder="1" applyAlignment="1">
      <alignment horizontal="center" vertical="center" wrapText="1"/>
    </xf>
    <xf numFmtId="0" fontId="40" fillId="0" borderId="83" xfId="5" applyFont="1" applyBorder="1" applyAlignment="1">
      <alignment horizontal="center" vertical="center" wrapText="1"/>
    </xf>
    <xf numFmtId="0" fontId="40" fillId="0" borderId="83" xfId="5" applyFont="1" applyBorder="1" applyAlignment="1">
      <alignment horizontal="center" vertical="center"/>
    </xf>
    <xf numFmtId="0" fontId="40" fillId="0" borderId="7" xfId="5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5" fillId="0" borderId="0" xfId="2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0" fontId="40" fillId="0" borderId="85" xfId="5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</cellXfs>
  <cellStyles count="6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4 2" xfId="5" xr:uid="{6F5CDD3B-BA03-4A0A-A18B-DBADD866B09F}"/>
  </cellStyles>
  <dxfs count="17"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77" formatCode="#"/>
    </dxf>
    <dxf>
      <numFmt numFmtId="177" formatCode="#"/>
      <border diagonalUp="0" diagonalDown="0">
        <left/>
        <right style="thick">
          <color auto="1"/>
        </right>
        <top/>
        <bottom/>
        <vertical/>
        <horizontal/>
      </border>
    </dxf>
    <dxf>
      <numFmt numFmtId="177" formatCode="#"/>
    </dxf>
    <dxf>
      <numFmt numFmtId="177" formatCode="#"/>
    </dxf>
    <dxf>
      <border diagonalUp="0" diagonalDown="0">
        <left/>
        <right style="thick">
          <color auto="1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28573</xdr:rowOff>
    </xdr:from>
    <xdr:to>
      <xdr:col>10</xdr:col>
      <xdr:colOff>609599</xdr:colOff>
      <xdr:row>60</xdr:row>
      <xdr:rowOff>129540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" y="28573"/>
          <a:ext cx="6724649" cy="101593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ct val="150000"/>
            </a:lnSpc>
          </a:pP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記入上の注意とお願い（大会参加申込・一覧表等）</a:t>
          </a: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 algn="ctr">
            <a:lnSpc>
              <a:spcPct val="150000"/>
            </a:lnSpc>
          </a:pP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１．</a:t>
          </a:r>
          <a:r>
            <a:rPr kumimoji="1" lang="ja-JP" altLang="en-US" sz="1800" b="1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男子申込、女子申込のみを入力</a:t>
          </a: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してください。</a:t>
          </a: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　　</a:t>
          </a:r>
          <a:r>
            <a:rPr kumimoji="1" lang="ja-JP" altLang="en-US" sz="1700" b="1" u="sng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色のついているところのみを入力、プルダウンより選択してください。</a:t>
          </a:r>
          <a:endParaRPr kumimoji="1" lang="en-US" altLang="ja-JP" sz="1700" b="1" u="sng">
            <a:solidFill>
              <a:srgbClr val="FF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600" b="1" u="none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u="none" baseline="0">
              <a:latin typeface="HG丸ｺﾞｼｯｸM-PRO" pitchFamily="50" charset="-128"/>
              <a:ea typeface="HG丸ｺﾞｼｯｸM-PRO" pitchFamily="50" charset="-128"/>
            </a:rPr>
            <a:t>  </a:t>
          </a:r>
          <a:r>
            <a:rPr kumimoji="1" lang="ja-JP" altLang="en-US" sz="1600" b="1" u="sng">
              <a:latin typeface="HG丸ｺﾞｼｯｸM-PRO" pitchFamily="50" charset="-128"/>
              <a:ea typeface="HG丸ｺﾞｼｯｸM-PRO" pitchFamily="50" charset="-128"/>
            </a:rPr>
            <a:t>それ以外の部分（シートを含む）については編集しないでください。</a:t>
          </a:r>
          <a:endParaRPr kumimoji="1" lang="en-US" altLang="ja-JP" sz="1600" b="1" u="sng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２．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監督名、コーチの欄に必要事項を記入してください。登録番号の記入もお願いします。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今年度新しく顧問になられた場合は、</a:t>
          </a: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登録中</a:t>
          </a: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』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と記入してください。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それぞれ、審判資格の有無、審判の可否を選択してください。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３．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詳しくは、申込（見本）をご覧になり、入力をお願いいたします。</a:t>
          </a:r>
          <a:endParaRPr kumimoji="1" lang="en-US" altLang="ja-JP" sz="16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baseline="0">
              <a:latin typeface="HG丸ｺﾞｼｯｸM-PRO" pitchFamily="50" charset="-128"/>
              <a:ea typeface="HG丸ｺﾞｼｯｸM-PRO" pitchFamily="50" charset="-128"/>
            </a:rPr>
            <a:t>  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運営に際し、各校からのデータを再編集することはせず、そのまま引用いたします。</a:t>
          </a:r>
          <a:r>
            <a:rPr kumimoji="1" lang="ja-JP" altLang="en-US" sz="1600" b="1" u="dbl">
              <a:latin typeface="HG丸ｺﾞｼｯｸM-PRO" pitchFamily="50" charset="-128"/>
              <a:ea typeface="HG丸ｺﾞｼｯｸM-PRO" pitchFamily="50" charset="-128"/>
            </a:rPr>
            <a:t>氏名、登録番号等の入力の誤りが無いよう、ご確認のほどお願いいたします。</a:t>
          </a:r>
          <a:endParaRPr kumimoji="1" lang="en-US" altLang="ja-JP" sz="1600" b="1" u="dbl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４．ダブルスのランクについては、</a:t>
          </a: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en-US" altLang="ja-JP" sz="1400" b="1">
              <a:latin typeface="HG丸ｺﾞｼｯｸM-PRO" pitchFamily="50" charset="-128"/>
              <a:ea typeface="HG丸ｺﾞｼｯｸM-PRO" pitchFamily="50" charset="-128"/>
            </a:rPr>
            <a:t>                 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D1-1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D1-2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D2-1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D2-2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D3-1</a:t>
          </a:r>
          <a:r>
            <a:rPr kumimoji="1" lang="ja-JP" altLang="en-US" sz="1500" b="1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D3-2</a:t>
          </a:r>
        </a:p>
        <a:p>
          <a:pPr>
            <a:lnSpc>
              <a:spcPct val="150000"/>
            </a:lnSpc>
          </a:pPr>
          <a:r>
            <a:rPr kumimoji="1" lang="en-US" altLang="ja-JP" sz="1500" b="1">
              <a:latin typeface="HG丸ｺﾞｼｯｸM-PRO" pitchFamily="50" charset="-128"/>
              <a:ea typeface="HG丸ｺﾞｼｯｸM-PRO" pitchFamily="50" charset="-128"/>
            </a:rPr>
            <a:t>     </a:t>
          </a: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となります。それぞれの意味につきましては、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申込（見本）をご覧になり、選択してください。（重複があると大会運営システムへの影響が出ます。）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５．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プログラム名簿は印刷して、送付する必要はありません。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</a:t>
          </a:r>
          <a:r>
            <a:rPr kumimoji="1" lang="ja-JP" altLang="en-US" sz="1400" b="1" u="sng">
              <a:latin typeface="HG丸ｺﾞｼｯｸM-PRO" pitchFamily="50" charset="-128"/>
              <a:ea typeface="HG丸ｺﾞｼｯｸM-PRO" pitchFamily="50" charset="-128"/>
            </a:rPr>
            <a:t>男子申込、女子申込、男女個票</a:t>
          </a: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をカラー印刷の上、送付してください。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r>
            <a:rPr kumimoji="1" lang="ja-JP" altLang="en-US" sz="1400" b="1">
              <a:latin typeface="HG丸ｺﾞｼｯｸM-PRO" pitchFamily="50" charset="-128"/>
              <a:ea typeface="HG丸ｺﾞｼｯｸM-PRO" pitchFamily="50" charset="-128"/>
            </a:rPr>
            <a:t>　　その際、申込と個票の名前が合っているか確認をお願いします。もしも違う場合は、「申込」シートを見直してください。（申込シート以外は、数式が入っているため）</a:t>
          </a:r>
          <a:endParaRPr kumimoji="1" lang="en-US" altLang="ja-JP" sz="14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en-US" altLang="ja-JP" sz="14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ct val="150000"/>
            </a:lnSpc>
          </a:pP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7</xdr:row>
      <xdr:rowOff>180975</xdr:rowOff>
    </xdr:from>
    <xdr:to>
      <xdr:col>0</xdr:col>
      <xdr:colOff>1190625</xdr:colOff>
      <xdr:row>12</xdr:row>
      <xdr:rowOff>66675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3350" y="1933575"/>
          <a:ext cx="1057275" cy="1123950"/>
        </a:xfrm>
        <a:prstGeom prst="wedgeRoundRectCallout">
          <a:avLst>
            <a:gd name="adj1" fmla="val -18130"/>
            <a:gd name="adj2" fmla="val -7608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４文字以内の表示名を記入してください。</a:t>
          </a:r>
        </a:p>
      </xdr:txBody>
    </xdr:sp>
    <xdr:clientData/>
  </xdr:twoCellAnchor>
  <xdr:twoCellAnchor>
    <xdr:from>
      <xdr:col>1</xdr:col>
      <xdr:colOff>190500</xdr:colOff>
      <xdr:row>7</xdr:row>
      <xdr:rowOff>190500</xdr:rowOff>
    </xdr:from>
    <xdr:to>
      <xdr:col>1</xdr:col>
      <xdr:colOff>1247775</xdr:colOff>
      <xdr:row>12</xdr:row>
      <xdr:rowOff>95250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24000" y="1943100"/>
          <a:ext cx="1057275" cy="1143000"/>
        </a:xfrm>
        <a:prstGeom prst="wedgeRoundRectCallout">
          <a:avLst>
            <a:gd name="adj1" fmla="val -18130"/>
            <a:gd name="adj2" fmla="val -7608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学校の正式名称を記入してください。</a:t>
          </a:r>
        </a:p>
      </xdr:txBody>
    </xdr:sp>
    <xdr:clientData/>
  </xdr:twoCellAnchor>
  <xdr:twoCellAnchor>
    <xdr:from>
      <xdr:col>3</xdr:col>
      <xdr:colOff>1314450</xdr:colOff>
      <xdr:row>31</xdr:row>
      <xdr:rowOff>180973</xdr:rowOff>
    </xdr:from>
    <xdr:to>
      <xdr:col>7</xdr:col>
      <xdr:colOff>1057275</xdr:colOff>
      <xdr:row>41</xdr:row>
      <xdr:rowOff>19050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43425" y="6915148"/>
          <a:ext cx="3695700" cy="2124077"/>
        </a:xfrm>
        <a:prstGeom prst="wedgeRoundRectCallout">
          <a:avLst>
            <a:gd name="adj1" fmla="val -18413"/>
            <a:gd name="adj2" fmla="val -85861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ダブルスについて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D1-1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→　Ｄ１の１人目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D1-2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→　Ｄ１の２人目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という意味になります。重複の無いようにプルダウンより選択してください。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重複した場合、赤くなります。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校内のランキング順に記載をお願いいたします。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（シングルスも同様です）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プログラムの表記上、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-1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の選手が上に来ます。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895350</xdr:colOff>
      <xdr:row>27</xdr:row>
      <xdr:rowOff>47625</xdr:rowOff>
    </xdr:from>
    <xdr:to>
      <xdr:col>2</xdr:col>
      <xdr:colOff>323851</xdr:colOff>
      <xdr:row>32</xdr:row>
      <xdr:rowOff>9525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95350" y="5867400"/>
          <a:ext cx="2095501" cy="1162050"/>
        </a:xfrm>
        <a:prstGeom prst="wedgeRoundRectCallout">
          <a:avLst>
            <a:gd name="adj1" fmla="val -5241"/>
            <a:gd name="adj2" fmla="val -12076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ふりがなは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ひらがな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で記入してください。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また、苗字と名前の間は全角でスペースを入れてください。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47625</xdr:colOff>
      <xdr:row>33</xdr:row>
      <xdr:rowOff>38100</xdr:rowOff>
    </xdr:from>
    <xdr:to>
      <xdr:col>1</xdr:col>
      <xdr:colOff>1295400</xdr:colOff>
      <xdr:row>38</xdr:row>
      <xdr:rowOff>152400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7625" y="7229475"/>
          <a:ext cx="2581275" cy="1314450"/>
        </a:xfrm>
        <a:prstGeom prst="wedgeRoundRectCallout">
          <a:avLst>
            <a:gd name="adj1" fmla="val -34635"/>
            <a:gd name="adj2" fmla="val -98729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氏名は漢字（常用漢字）で記入してください。外字はシステムが対応しておりません。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苗字と名前の間は全角でスペースを入れてください。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114300</xdr:colOff>
      <xdr:row>21</xdr:row>
      <xdr:rowOff>104774</xdr:rowOff>
    </xdr:from>
    <xdr:to>
      <xdr:col>4</xdr:col>
      <xdr:colOff>47626</xdr:colOff>
      <xdr:row>27</xdr:row>
      <xdr:rowOff>266700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781300" y="4667249"/>
          <a:ext cx="2066926" cy="1419226"/>
        </a:xfrm>
        <a:prstGeom prst="wedgeRoundRectCallout">
          <a:avLst>
            <a:gd name="adj1" fmla="val 58174"/>
            <a:gd name="adj2" fmla="val -3008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団体戦出場者には必ずキャプテン（選手代表者）を決めてください。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キャプテン　　　　→　◎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選手　　　　　　　→　○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生徒マネージャー　→　Ｍ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609600</xdr:colOff>
      <xdr:row>42</xdr:row>
      <xdr:rowOff>142875</xdr:rowOff>
    </xdr:from>
    <xdr:to>
      <xdr:col>6</xdr:col>
      <xdr:colOff>419100</xdr:colOff>
      <xdr:row>45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943100" y="9448800"/>
          <a:ext cx="4953000" cy="533400"/>
        </a:xfrm>
        <a:prstGeom prst="wedgeRoundRectCallout">
          <a:avLst>
            <a:gd name="adj1" fmla="val 185"/>
            <a:gd name="adj2" fmla="val 11835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参加料、シャトル代は自動計算されますので、編集はしないでください。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190501</xdr:colOff>
      <xdr:row>8</xdr:row>
      <xdr:rowOff>285749</xdr:rowOff>
    </xdr:from>
    <xdr:to>
      <xdr:col>7</xdr:col>
      <xdr:colOff>1209676</xdr:colOff>
      <xdr:row>14</xdr:row>
      <xdr:rowOff>38100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648326" y="2266949"/>
          <a:ext cx="2743200" cy="1066801"/>
        </a:xfrm>
        <a:prstGeom prst="wedgeRoundRectCallout">
          <a:avLst>
            <a:gd name="adj1" fmla="val -21734"/>
            <a:gd name="adj2" fmla="val -5736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教職員の場合のみこちらに記入してください。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生徒の場合は下の欄へ記入してください。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1257300</xdr:colOff>
      <xdr:row>51</xdr:row>
      <xdr:rowOff>76200</xdr:rowOff>
    </xdr:from>
    <xdr:to>
      <xdr:col>3</xdr:col>
      <xdr:colOff>828675</xdr:colOff>
      <xdr:row>53</xdr:row>
      <xdr:rowOff>114300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57300" y="11649075"/>
          <a:ext cx="2800350" cy="533400"/>
        </a:xfrm>
        <a:prstGeom prst="wedgeRoundRectCallout">
          <a:avLst>
            <a:gd name="adj1" fmla="val 185"/>
            <a:gd name="adj2" fmla="val 11835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日にちの編集をお願いいたします。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19050</xdr:colOff>
      <xdr:row>3</xdr:row>
      <xdr:rowOff>0</xdr:rowOff>
    </xdr:from>
    <xdr:to>
      <xdr:col>12</xdr:col>
      <xdr:colOff>457200</xdr:colOff>
      <xdr:row>13</xdr:row>
      <xdr:rowOff>161925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団体">
              <a:extLst>
                <a:ext uri="{FF2B5EF4-FFF2-40B4-BE49-F238E27FC236}">
                  <a16:creationId xmlns:a16="http://schemas.microsoft.com/office/drawing/2014/main" id="{00000000-0008-0000-0600-000008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団体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91125" y="571500"/>
              <a:ext cx="1828800" cy="188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19050</xdr:colOff>
      <xdr:row>21</xdr:row>
      <xdr:rowOff>9525</xdr:rowOff>
    </xdr:from>
    <xdr:to>
      <xdr:col>12</xdr:col>
      <xdr:colOff>457200</xdr:colOff>
      <xdr:row>32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団体 1">
              <a:extLst>
                <a:ext uri="{FF2B5EF4-FFF2-40B4-BE49-F238E27FC236}">
                  <a16:creationId xmlns:a16="http://schemas.microsoft.com/office/drawing/2014/main" id="{00000000-0008-0000-06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団体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91125" y="3752850"/>
              <a:ext cx="1828800" cy="188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団体" xr10:uid="{00000000-0013-0000-FFFF-FFFF01000000}" sourceName="団体">
  <extLst>
    <x:ext xmlns:x15="http://schemas.microsoft.com/office/spreadsheetml/2010/11/main" uri="{2F2917AC-EB37-4324-AD4E-5DD8C200BD13}">
      <x15:tableSlicerCache tableId="3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団体1" xr10:uid="{00000000-0013-0000-FFFF-FFFF02000000}" sourceName="団体">
  <extLst>
    <x:ext xmlns:x15="http://schemas.microsoft.com/office/spreadsheetml/2010/11/main" uri="{2F2917AC-EB37-4324-AD4E-5DD8C200BD13}">
      <x15:tableSlicerCache tableId="4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団体" xr10:uid="{00000000-0014-0000-FFFF-FFFF01000000}" cache="スライサー_団体" caption="団体" rowHeight="225425"/>
  <slicer name="団体 1" xr10:uid="{00000000-0014-0000-FFFF-FFFF02000000}" cache="スライサー_団体1" caption="団体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テーブル3" displayName="テーブル3" ref="D3:F19" totalsRowShown="0">
  <autoFilter ref="D3:F19" xr:uid="{00000000-0009-0000-0100-000003000000}"/>
  <tableColumns count="3">
    <tableColumn id="1" xr3:uid="{00000000-0010-0000-0000-000001000000}" name="氏名"/>
    <tableColumn id="2" xr3:uid="{00000000-0010-0000-0000-000002000000}" name="ふりがな" dataDxfId="16"/>
    <tableColumn id="3" xr3:uid="{00000000-0010-0000-0000-000003000000}" name="団体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テーブル4" displayName="テーブル4" ref="D21:F37" totalsRowShown="0">
  <autoFilter ref="D21:F37" xr:uid="{00000000-0009-0000-0100-000004000000}"/>
  <tableColumns count="3">
    <tableColumn id="1" xr3:uid="{00000000-0010-0000-0100-000001000000}" name="氏名" dataDxfId="14"/>
    <tableColumn id="2" xr3:uid="{00000000-0010-0000-0100-000002000000}" name="フリガナ" dataDxfId="13"/>
    <tableColumn id="3" xr3:uid="{00000000-0010-0000-0100-000003000000}" name="団体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microsoft.com/office/2007/relationships/slicer" Target="../slicers/slicer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"/>
  <sheetViews>
    <sheetView view="pageBreakPreview" zoomScaleNormal="100" zoomScaleSheetLayoutView="100" workbookViewId="0">
      <selection activeCell="O22" sqref="O22"/>
    </sheetView>
  </sheetViews>
  <sheetFormatPr defaultColWidth="9" defaultRowHeight="13.2" x14ac:dyDescent="0.2"/>
  <cols>
    <col min="1" max="16384" width="9" style="43"/>
  </cols>
  <sheetData/>
  <phoneticPr fontId="3"/>
  <pageMargins left="0.36" right="0.2" top="0.44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57"/>
  <sheetViews>
    <sheetView showZeros="0" view="pageBreakPreview" topLeftCell="A38" zoomScale="130" zoomScaleNormal="130" zoomScaleSheetLayoutView="130" workbookViewId="0">
      <selection activeCell="F49" sqref="F49:H49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9" width="16.88671875" customWidth="1"/>
    <col min="10" max="10" width="2.44140625" bestFit="1" customWidth="1"/>
    <col min="12" max="12" width="13" bestFit="1" customWidth="1"/>
  </cols>
  <sheetData>
    <row r="1" spans="1:9" ht="19.2" x14ac:dyDescent="0.2">
      <c r="A1" s="215" t="s">
        <v>64</v>
      </c>
      <c r="B1" s="215"/>
      <c r="C1" s="215"/>
      <c r="D1" s="215"/>
      <c r="E1" s="215"/>
      <c r="F1" s="215"/>
      <c r="G1" s="215"/>
      <c r="H1" s="215"/>
      <c r="I1" s="114"/>
    </row>
    <row r="2" spans="1:9" ht="13.8" thickBot="1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9" ht="18.75" customHeight="1" x14ac:dyDescent="0.2">
      <c r="A3" s="216" t="s">
        <v>16</v>
      </c>
      <c r="B3" s="218" t="s">
        <v>15</v>
      </c>
      <c r="C3" s="219"/>
      <c r="D3" s="219"/>
      <c r="E3" s="219"/>
      <c r="F3" s="219"/>
      <c r="G3" s="219"/>
      <c r="H3" s="219"/>
      <c r="I3" s="115"/>
    </row>
    <row r="4" spans="1:9" ht="9" customHeight="1" thickBot="1" x14ac:dyDescent="0.25">
      <c r="A4" s="217"/>
      <c r="B4" s="218"/>
      <c r="C4" s="219"/>
      <c r="D4" s="219"/>
      <c r="E4" s="219"/>
      <c r="F4" s="219"/>
      <c r="G4" s="219"/>
      <c r="H4" s="219"/>
      <c r="I4" s="115"/>
    </row>
    <row r="5" spans="1:9" ht="13.8" thickBot="1" x14ac:dyDescent="0.25">
      <c r="A5" s="47"/>
      <c r="B5" s="47"/>
      <c r="C5" s="47"/>
      <c r="D5" s="47"/>
      <c r="E5" s="47"/>
      <c r="F5" s="47"/>
      <c r="G5" s="47"/>
      <c r="H5" s="47"/>
      <c r="I5" s="47"/>
    </row>
    <row r="6" spans="1:9" ht="18" customHeight="1" thickBot="1" x14ac:dyDescent="0.25">
      <c r="A6" s="104" t="s">
        <v>86</v>
      </c>
      <c r="B6" s="211" t="s">
        <v>85</v>
      </c>
      <c r="C6" s="212"/>
      <c r="D6" s="210" t="s">
        <v>3</v>
      </c>
      <c r="E6" s="211"/>
      <c r="F6" s="220"/>
      <c r="G6" s="211"/>
      <c r="H6" s="212"/>
      <c r="I6" s="54"/>
    </row>
    <row r="7" spans="1:9" ht="45" customHeight="1" thickBot="1" x14ac:dyDescent="0.25">
      <c r="A7" s="104" t="s">
        <v>142</v>
      </c>
      <c r="B7" s="105" t="s">
        <v>101</v>
      </c>
      <c r="C7" s="48" t="s">
        <v>29</v>
      </c>
      <c r="D7" s="221" t="s">
        <v>102</v>
      </c>
      <c r="E7" s="222"/>
      <c r="F7" s="49" t="s">
        <v>28</v>
      </c>
      <c r="G7" s="211" t="s">
        <v>103</v>
      </c>
      <c r="H7" s="212"/>
      <c r="I7" s="54"/>
    </row>
    <row r="8" spans="1:9" ht="18" customHeight="1" thickBot="1" x14ac:dyDescent="0.25">
      <c r="A8" s="210" t="s">
        <v>4</v>
      </c>
      <c r="B8" s="211"/>
      <c r="C8" s="211"/>
      <c r="D8" s="210" t="s">
        <v>5</v>
      </c>
      <c r="E8" s="212"/>
      <c r="F8" s="210" t="s">
        <v>153</v>
      </c>
      <c r="G8" s="211"/>
      <c r="H8" s="212"/>
      <c r="I8" s="54"/>
    </row>
    <row r="9" spans="1:9" ht="25.5" customHeight="1" thickBot="1" x14ac:dyDescent="0.25">
      <c r="A9" s="210" t="s">
        <v>104</v>
      </c>
      <c r="B9" s="211"/>
      <c r="C9" s="211"/>
      <c r="D9" s="213" t="s">
        <v>105</v>
      </c>
      <c r="E9" s="214"/>
      <c r="F9" s="210" t="s">
        <v>154</v>
      </c>
      <c r="G9" s="211"/>
      <c r="H9" s="212"/>
      <c r="I9" s="54"/>
    </row>
    <row r="10" spans="1:9" ht="18" customHeight="1" thickBot="1" x14ac:dyDescent="0.25">
      <c r="A10" s="229" t="s">
        <v>17</v>
      </c>
      <c r="B10" s="211"/>
      <c r="C10" s="230"/>
      <c r="D10" s="229" t="s">
        <v>17</v>
      </c>
      <c r="E10" s="231"/>
      <c r="F10" s="210" t="s">
        <v>17</v>
      </c>
      <c r="G10" s="211"/>
      <c r="H10" s="212"/>
      <c r="I10" s="54"/>
    </row>
    <row r="11" spans="1:9" ht="22.5" customHeight="1" thickBot="1" x14ac:dyDescent="0.25">
      <c r="A11" s="232" t="s">
        <v>106</v>
      </c>
      <c r="B11" s="233"/>
      <c r="C11" s="233"/>
      <c r="D11" s="232" t="s">
        <v>107</v>
      </c>
      <c r="E11" s="234"/>
      <c r="F11" s="235" t="s">
        <v>155</v>
      </c>
      <c r="G11" s="236"/>
      <c r="H11" s="237"/>
      <c r="I11" s="117"/>
    </row>
    <row r="12" spans="1:9" x14ac:dyDescent="0.2">
      <c r="A12" s="223" t="s">
        <v>18</v>
      </c>
      <c r="B12" s="224"/>
      <c r="C12" s="50" t="s">
        <v>108</v>
      </c>
      <c r="D12" s="50" t="s">
        <v>18</v>
      </c>
      <c r="E12" s="51" t="s">
        <v>110</v>
      </c>
      <c r="F12" s="223" t="s">
        <v>18</v>
      </c>
      <c r="G12" s="224"/>
      <c r="H12" s="130" t="s">
        <v>110</v>
      </c>
      <c r="I12" s="116"/>
    </row>
    <row r="13" spans="1:9" ht="13.8" thickBot="1" x14ac:dyDescent="0.25">
      <c r="A13" s="225" t="s">
        <v>19</v>
      </c>
      <c r="B13" s="226"/>
      <c r="C13" s="52" t="s">
        <v>109</v>
      </c>
      <c r="D13" s="52" t="s">
        <v>19</v>
      </c>
      <c r="E13" s="53" t="s">
        <v>111</v>
      </c>
      <c r="F13" s="225" t="s">
        <v>19</v>
      </c>
      <c r="G13" s="226"/>
      <c r="H13" s="53" t="s">
        <v>111</v>
      </c>
      <c r="I13" s="116"/>
    </row>
    <row r="14" spans="1:9" ht="9.75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A15" s="55" t="s">
        <v>65</v>
      </c>
      <c r="B15" s="55"/>
      <c r="C15" s="54"/>
      <c r="D15" s="54"/>
      <c r="E15" s="54"/>
      <c r="F15" s="54"/>
      <c r="G15" s="54"/>
      <c r="H15" s="54"/>
      <c r="I15" s="54"/>
    </row>
    <row r="16" spans="1:9" x14ac:dyDescent="0.2">
      <c r="A16" s="56" t="s">
        <v>67</v>
      </c>
      <c r="B16" s="56"/>
      <c r="C16" s="47"/>
      <c r="D16" s="47"/>
      <c r="E16" s="47"/>
      <c r="F16" s="47"/>
      <c r="G16" s="47"/>
      <c r="H16" s="47"/>
      <c r="I16" s="47"/>
    </row>
    <row r="17" spans="1:10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  <c r="I17" s="79"/>
    </row>
    <row r="18" spans="1:10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  <c r="I18" s="79"/>
    </row>
    <row r="19" spans="1:10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  <c r="I19" s="79"/>
    </row>
    <row r="20" spans="1:10" ht="20.100000000000001" customHeight="1" thickBot="1" x14ac:dyDescent="0.25">
      <c r="A20" s="57" t="s">
        <v>13</v>
      </c>
      <c r="B20" s="57"/>
      <c r="C20" s="47"/>
      <c r="D20" s="47"/>
      <c r="E20" s="47"/>
      <c r="F20" s="47"/>
      <c r="G20" s="47"/>
      <c r="H20" s="47"/>
      <c r="I20" s="47"/>
    </row>
    <row r="21" spans="1:10" ht="12.75" customHeight="1" x14ac:dyDescent="0.2">
      <c r="A21" s="227" t="s">
        <v>77</v>
      </c>
      <c r="B21" s="227" t="s">
        <v>60</v>
      </c>
      <c r="C21" s="227" t="s">
        <v>0</v>
      </c>
      <c r="D21" s="58" t="s">
        <v>1</v>
      </c>
      <c r="E21" s="227" t="s">
        <v>6</v>
      </c>
      <c r="F21" s="227" t="s">
        <v>33</v>
      </c>
      <c r="G21" s="227" t="s">
        <v>34</v>
      </c>
      <c r="H21" s="227" t="s">
        <v>66</v>
      </c>
      <c r="I21" s="54"/>
    </row>
    <row r="22" spans="1:10" x14ac:dyDescent="0.2">
      <c r="A22" s="228"/>
      <c r="B22" s="228"/>
      <c r="C22" s="228"/>
      <c r="D22" s="59" t="s">
        <v>31</v>
      </c>
      <c r="E22" s="228"/>
      <c r="F22" s="228"/>
      <c r="G22" s="228"/>
      <c r="H22" s="228"/>
      <c r="I22" s="54"/>
    </row>
    <row r="23" spans="1:10" ht="13.5" customHeight="1" x14ac:dyDescent="0.2">
      <c r="A23" s="238" t="s">
        <v>112</v>
      </c>
      <c r="B23" s="240" t="s">
        <v>121</v>
      </c>
      <c r="C23" s="242" t="s">
        <v>92</v>
      </c>
      <c r="D23" s="244">
        <v>39204</v>
      </c>
      <c r="E23" s="242" t="s">
        <v>69</v>
      </c>
      <c r="F23" s="242" t="s">
        <v>79</v>
      </c>
      <c r="G23" s="242" t="s">
        <v>73</v>
      </c>
      <c r="H23" s="245" t="s">
        <v>132</v>
      </c>
      <c r="I23" s="131"/>
      <c r="J23" s="209">
        <f>IF(AND(E23="M", F23="", G23=""), 0, IF(OR(E23="○", E23="◎", F23&lt;&gt;"", G23&lt;&gt;""), 1, ""))</f>
        <v>1</v>
      </c>
    </row>
    <row r="24" spans="1:10" ht="22.5" customHeight="1" x14ac:dyDescent="0.2">
      <c r="A24" s="239"/>
      <c r="B24" s="241"/>
      <c r="C24" s="243"/>
      <c r="D24" s="243"/>
      <c r="E24" s="243"/>
      <c r="F24" s="243"/>
      <c r="G24" s="243"/>
      <c r="H24" s="246"/>
      <c r="I24" s="131"/>
      <c r="J24" s="209"/>
    </row>
    <row r="25" spans="1:10" ht="13.5" customHeight="1" x14ac:dyDescent="0.2">
      <c r="A25" s="238" t="s">
        <v>113</v>
      </c>
      <c r="B25" s="240" t="s">
        <v>122</v>
      </c>
      <c r="C25" s="242" t="s">
        <v>92</v>
      </c>
      <c r="D25" s="244">
        <v>39428</v>
      </c>
      <c r="E25" s="242" t="s">
        <v>70</v>
      </c>
      <c r="F25" s="242" t="s">
        <v>80</v>
      </c>
      <c r="G25" s="242" t="s">
        <v>74</v>
      </c>
      <c r="H25" s="245" t="s">
        <v>133</v>
      </c>
      <c r="I25" s="131"/>
      <c r="J25" s="209">
        <f t="shared" ref="J25" si="0">IF(AND(E25="M", F25="", G25=""), 0, IF(OR(E25="○", E25="◎", F25&lt;&gt;"", G25&lt;&gt;""), 1, ""))</f>
        <v>1</v>
      </c>
    </row>
    <row r="26" spans="1:10" ht="22.5" customHeight="1" x14ac:dyDescent="0.2">
      <c r="A26" s="239"/>
      <c r="B26" s="241"/>
      <c r="C26" s="243"/>
      <c r="D26" s="247"/>
      <c r="E26" s="243"/>
      <c r="F26" s="243"/>
      <c r="G26" s="243"/>
      <c r="H26" s="246"/>
      <c r="I26" s="131"/>
      <c r="J26" s="209"/>
    </row>
    <row r="27" spans="1:10" ht="13.5" customHeight="1" x14ac:dyDescent="0.2">
      <c r="A27" s="238" t="s">
        <v>124</v>
      </c>
      <c r="B27" s="240" t="s">
        <v>123</v>
      </c>
      <c r="C27" s="242" t="s">
        <v>93</v>
      </c>
      <c r="D27" s="244">
        <v>39675</v>
      </c>
      <c r="E27" s="242" t="s">
        <v>70</v>
      </c>
      <c r="F27" s="242" t="s">
        <v>81</v>
      </c>
      <c r="G27" s="242"/>
      <c r="H27" s="245" t="s">
        <v>134</v>
      </c>
      <c r="I27" s="131"/>
      <c r="J27" s="209">
        <f t="shared" ref="J27" si="1">IF(AND(E27="M", F27="", G27=""), 0, IF(OR(E27="○", E27="◎", F27&lt;&gt;"", G27&lt;&gt;""), 1, ""))</f>
        <v>1</v>
      </c>
    </row>
    <row r="28" spans="1:10" ht="22.5" customHeight="1" x14ac:dyDescent="0.2">
      <c r="A28" s="239"/>
      <c r="B28" s="241"/>
      <c r="C28" s="243"/>
      <c r="D28" s="247"/>
      <c r="E28" s="243"/>
      <c r="F28" s="243"/>
      <c r="G28" s="243"/>
      <c r="H28" s="246"/>
      <c r="I28" s="131"/>
      <c r="J28" s="209"/>
    </row>
    <row r="29" spans="1:10" ht="13.5" customHeight="1" x14ac:dyDescent="0.2">
      <c r="A29" s="238" t="s">
        <v>114</v>
      </c>
      <c r="B29" s="240" t="s">
        <v>125</v>
      </c>
      <c r="C29" s="242" t="s">
        <v>93</v>
      </c>
      <c r="D29" s="244">
        <v>39858</v>
      </c>
      <c r="E29" s="242" t="s">
        <v>71</v>
      </c>
      <c r="F29" s="242"/>
      <c r="G29" s="242"/>
      <c r="H29" s="245" t="s">
        <v>135</v>
      </c>
      <c r="I29" s="131"/>
      <c r="J29" s="209">
        <f t="shared" ref="J29" si="2">IF(AND(E29="M", F29="", G29=""), 0, IF(OR(E29="○", E29="◎", F29&lt;&gt;"", G29&lt;&gt;""), 1, ""))</f>
        <v>0</v>
      </c>
    </row>
    <row r="30" spans="1:10" ht="22.5" customHeight="1" x14ac:dyDescent="0.2">
      <c r="A30" s="239"/>
      <c r="B30" s="241"/>
      <c r="C30" s="243"/>
      <c r="D30" s="247"/>
      <c r="E30" s="243"/>
      <c r="F30" s="243"/>
      <c r="G30" s="243"/>
      <c r="H30" s="246"/>
      <c r="I30" s="131"/>
      <c r="J30" s="209"/>
    </row>
    <row r="31" spans="1:10" ht="13.5" customHeight="1" x14ac:dyDescent="0.2">
      <c r="A31" s="238" t="s">
        <v>115</v>
      </c>
      <c r="B31" s="240" t="s">
        <v>126</v>
      </c>
      <c r="C31" s="242" t="s">
        <v>92</v>
      </c>
      <c r="D31" s="244">
        <v>39531</v>
      </c>
      <c r="E31" s="242" t="s">
        <v>70</v>
      </c>
      <c r="F31" s="242"/>
      <c r="G31" s="242"/>
      <c r="H31" s="245" t="s">
        <v>136</v>
      </c>
      <c r="I31" s="131"/>
      <c r="J31" s="209">
        <f t="shared" ref="J31" si="3">IF(AND(E31="M", F31="", G31=""), 0, IF(OR(E31="○", E31="◎", F31&lt;&gt;"", G31&lt;&gt;""), 1, ""))</f>
        <v>1</v>
      </c>
    </row>
    <row r="32" spans="1:10" ht="22.5" customHeight="1" x14ac:dyDescent="0.2">
      <c r="A32" s="239"/>
      <c r="B32" s="241"/>
      <c r="C32" s="243"/>
      <c r="D32" s="247"/>
      <c r="E32" s="243"/>
      <c r="F32" s="243"/>
      <c r="G32" s="243"/>
      <c r="H32" s="246"/>
      <c r="I32" s="131"/>
      <c r="J32" s="209"/>
    </row>
    <row r="33" spans="1:13" ht="13.5" customHeight="1" x14ac:dyDescent="0.2">
      <c r="A33" s="238" t="s">
        <v>116</v>
      </c>
      <c r="B33" s="240" t="s">
        <v>127</v>
      </c>
      <c r="C33" s="242" t="s">
        <v>92</v>
      </c>
      <c r="D33" s="244">
        <v>39416</v>
      </c>
      <c r="E33" s="242" t="s">
        <v>70</v>
      </c>
      <c r="F33" s="242"/>
      <c r="G33" s="242"/>
      <c r="H33" s="245" t="s">
        <v>137</v>
      </c>
      <c r="I33" s="131"/>
      <c r="J33" s="209">
        <f t="shared" ref="J33" si="4">IF(AND(E33="M", F33="", G33=""), 0, IF(OR(E33="○", E33="◎", F33&lt;&gt;"", G33&lt;&gt;""), 1, ""))</f>
        <v>1</v>
      </c>
    </row>
    <row r="34" spans="1:13" ht="22.5" customHeight="1" x14ac:dyDescent="0.2">
      <c r="A34" s="239"/>
      <c r="B34" s="241"/>
      <c r="C34" s="243"/>
      <c r="D34" s="247"/>
      <c r="E34" s="243"/>
      <c r="F34" s="243"/>
      <c r="G34" s="243"/>
      <c r="H34" s="246"/>
      <c r="I34" s="131"/>
      <c r="J34" s="209"/>
    </row>
    <row r="35" spans="1:13" ht="13.5" customHeight="1" x14ac:dyDescent="0.2">
      <c r="A35" s="238" t="s">
        <v>117</v>
      </c>
      <c r="B35" s="240" t="s">
        <v>128</v>
      </c>
      <c r="C35" s="242" t="s">
        <v>92</v>
      </c>
      <c r="D35" s="244">
        <v>39188</v>
      </c>
      <c r="E35" s="242" t="s">
        <v>70</v>
      </c>
      <c r="F35" s="242"/>
      <c r="G35" s="242"/>
      <c r="H35" s="245" t="s">
        <v>138</v>
      </c>
      <c r="I35" s="131"/>
      <c r="J35" s="209">
        <f t="shared" ref="J35" si="5">IF(AND(E35="M", F35="", G35=""), 0, IF(OR(E35="○", E35="◎", F35&lt;&gt;"", G35&lt;&gt;""), 1, ""))</f>
        <v>1</v>
      </c>
    </row>
    <row r="36" spans="1:13" ht="22.5" customHeight="1" x14ac:dyDescent="0.2">
      <c r="A36" s="239"/>
      <c r="B36" s="241"/>
      <c r="C36" s="243"/>
      <c r="D36" s="247"/>
      <c r="E36" s="243"/>
      <c r="F36" s="243"/>
      <c r="G36" s="243"/>
      <c r="H36" s="246"/>
      <c r="I36" s="131"/>
      <c r="J36" s="209"/>
    </row>
    <row r="37" spans="1:13" ht="13.5" customHeight="1" x14ac:dyDescent="0.2">
      <c r="A37" s="238" t="s">
        <v>118</v>
      </c>
      <c r="B37" s="240" t="s">
        <v>129</v>
      </c>
      <c r="C37" s="242" t="s">
        <v>94</v>
      </c>
      <c r="D37" s="244">
        <v>40083</v>
      </c>
      <c r="E37" s="242" t="s">
        <v>70</v>
      </c>
      <c r="F37" s="242" t="s">
        <v>82</v>
      </c>
      <c r="G37" s="242" t="s">
        <v>75</v>
      </c>
      <c r="H37" s="245" t="s">
        <v>139</v>
      </c>
      <c r="I37" s="131"/>
      <c r="J37" s="209">
        <f>IF(AND(E37="M", F37="", G37=""), 0, IF(OR(E37="○", E37="◎", F37&lt;&gt;"", G37&lt;&gt;""), 1, ""))</f>
        <v>1</v>
      </c>
    </row>
    <row r="38" spans="1:13" ht="22.5" customHeight="1" thickBot="1" x14ac:dyDescent="0.25">
      <c r="A38" s="255"/>
      <c r="B38" s="256"/>
      <c r="C38" s="248"/>
      <c r="D38" s="257"/>
      <c r="E38" s="248"/>
      <c r="F38" s="248"/>
      <c r="G38" s="248"/>
      <c r="H38" s="249"/>
      <c r="I38" s="131"/>
      <c r="J38" s="209"/>
      <c r="L38" t="s">
        <v>68</v>
      </c>
      <c r="M38">
        <f>J47</f>
        <v>9</v>
      </c>
    </row>
    <row r="39" spans="1:13" ht="13.5" customHeight="1" x14ac:dyDescent="0.2">
      <c r="A39" s="250" t="s">
        <v>119</v>
      </c>
      <c r="B39" s="251" t="s">
        <v>130</v>
      </c>
      <c r="C39" s="252" t="s">
        <v>92</v>
      </c>
      <c r="D39" s="253">
        <v>39247</v>
      </c>
      <c r="E39" s="252"/>
      <c r="F39" s="252" t="s">
        <v>83</v>
      </c>
      <c r="G39" s="252"/>
      <c r="H39" s="254" t="s">
        <v>140</v>
      </c>
      <c r="I39" s="131"/>
      <c r="J39" s="209">
        <f t="shared" ref="J39" si="6">IF(AND(E39="M", F39="", G39=""), 0, IF(OR(E39="○", E39="◎", F39&lt;&gt;"", G39&lt;&gt;""), 1, ""))</f>
        <v>1</v>
      </c>
      <c r="L39" t="s">
        <v>72</v>
      </c>
      <c r="M39">
        <f>COUNTIF(E23:E46,"◎")</f>
        <v>1</v>
      </c>
    </row>
    <row r="40" spans="1:13" ht="22.5" customHeight="1" x14ac:dyDescent="0.2">
      <c r="A40" s="239"/>
      <c r="B40" s="241"/>
      <c r="C40" s="243"/>
      <c r="D40" s="243"/>
      <c r="E40" s="243"/>
      <c r="F40" s="243"/>
      <c r="G40" s="243"/>
      <c r="H40" s="246"/>
      <c r="I40" s="131"/>
      <c r="J40" s="209"/>
      <c r="L40" t="s">
        <v>145</v>
      </c>
      <c r="M40">
        <f>COUNTA(F23:F46)/2</f>
        <v>3</v>
      </c>
    </row>
    <row r="41" spans="1:13" ht="13.5" customHeight="1" x14ac:dyDescent="0.2">
      <c r="A41" s="238" t="s">
        <v>120</v>
      </c>
      <c r="B41" s="240" t="s">
        <v>131</v>
      </c>
      <c r="C41" s="242" t="s">
        <v>93</v>
      </c>
      <c r="D41" s="244">
        <v>39540</v>
      </c>
      <c r="E41" s="242"/>
      <c r="F41" s="242" t="s">
        <v>84</v>
      </c>
      <c r="G41" s="242"/>
      <c r="H41" s="245" t="s">
        <v>141</v>
      </c>
      <c r="I41" s="131"/>
      <c r="J41" s="209">
        <f t="shared" ref="J41" si="7">IF(AND(E41="M", F41="", G41=""), 0, IF(OR(E41="○", E41="◎", F41&lt;&gt;"", G41&lt;&gt;""), 1, ""))</f>
        <v>1</v>
      </c>
      <c r="L41" t="s">
        <v>146</v>
      </c>
      <c r="M41">
        <f>COUNTA(G23:G46)</f>
        <v>3</v>
      </c>
    </row>
    <row r="42" spans="1:13" ht="22.5" customHeight="1" x14ac:dyDescent="0.2">
      <c r="A42" s="239"/>
      <c r="B42" s="241"/>
      <c r="C42" s="248"/>
      <c r="D42" s="248"/>
      <c r="E42" s="248"/>
      <c r="F42" s="248"/>
      <c r="G42" s="248"/>
      <c r="H42" s="249"/>
      <c r="I42" s="131"/>
      <c r="J42" s="209"/>
    </row>
    <row r="43" spans="1:13" ht="13.5" customHeight="1" x14ac:dyDescent="0.2">
      <c r="A43" s="238"/>
      <c r="B43" s="240"/>
      <c r="C43" s="242"/>
      <c r="D43" s="242"/>
      <c r="E43" s="242"/>
      <c r="F43" s="242"/>
      <c r="G43" s="242"/>
      <c r="H43" s="245"/>
      <c r="I43" s="131"/>
      <c r="J43" s="209" t="str">
        <f t="shared" ref="J43" si="8">IF(AND(E43="M", F43="", G43=""), 0, IF(OR(E43="○", E43="◎", F43&lt;&gt;"", G43&lt;&gt;""), 1, ""))</f>
        <v/>
      </c>
    </row>
    <row r="44" spans="1:13" ht="22.5" customHeight="1" x14ac:dyDescent="0.2">
      <c r="A44" s="239"/>
      <c r="B44" s="241"/>
      <c r="C44" s="243"/>
      <c r="D44" s="243"/>
      <c r="E44" s="243"/>
      <c r="F44" s="243"/>
      <c r="G44" s="243"/>
      <c r="H44" s="246"/>
      <c r="I44" s="131"/>
      <c r="J44" s="209"/>
    </row>
    <row r="45" spans="1:13" ht="13.5" customHeight="1" x14ac:dyDescent="0.2">
      <c r="A45" s="238"/>
      <c r="B45" s="240"/>
      <c r="C45" s="242"/>
      <c r="D45" s="242"/>
      <c r="E45" s="242"/>
      <c r="F45" s="242"/>
      <c r="G45" s="242"/>
      <c r="H45" s="245"/>
      <c r="I45" s="131"/>
      <c r="J45" s="209" t="str">
        <f t="shared" ref="J45" si="9">IF(AND(E45="M", F45="", G45=""), 0, IF(OR(E45="○", E45="◎", F45&lt;&gt;"", G45&lt;&gt;""), 1, ""))</f>
        <v/>
      </c>
    </row>
    <row r="46" spans="1:13" ht="22.5" customHeight="1" thickBot="1" x14ac:dyDescent="0.25">
      <c r="A46" s="255"/>
      <c r="B46" s="276"/>
      <c r="C46" s="264"/>
      <c r="D46" s="264"/>
      <c r="E46" s="264"/>
      <c r="F46" s="264"/>
      <c r="G46" s="264"/>
      <c r="H46" s="265"/>
      <c r="I46" s="131"/>
      <c r="J46" s="209"/>
    </row>
    <row r="47" spans="1:13" ht="14.25" customHeight="1" thickBot="1" x14ac:dyDescent="0.25">
      <c r="A47" s="47"/>
      <c r="B47" s="47"/>
      <c r="C47" s="47"/>
      <c r="D47" s="47"/>
      <c r="E47" s="47"/>
      <c r="F47" s="47"/>
      <c r="G47" s="47"/>
      <c r="H47" s="133"/>
      <c r="I47" s="47"/>
      <c r="J47">
        <f>SUM(J23:J46)</f>
        <v>9</v>
      </c>
    </row>
    <row r="48" spans="1:13" ht="18" customHeight="1" x14ac:dyDescent="0.2">
      <c r="A48" s="266" t="s">
        <v>35</v>
      </c>
      <c r="B48" s="267"/>
      <c r="C48" s="267"/>
      <c r="D48" s="268" t="s">
        <v>151</v>
      </c>
      <c r="E48" s="267"/>
      <c r="F48" s="269" t="s">
        <v>160</v>
      </c>
      <c r="G48" s="267"/>
      <c r="H48" s="270"/>
      <c r="I48" s="132"/>
    </row>
    <row r="49" spans="1:9" ht="34.5" customHeight="1" thickBot="1" x14ac:dyDescent="0.25">
      <c r="A49" s="271">
        <f>2000*M39</f>
        <v>2000</v>
      </c>
      <c r="B49" s="272"/>
      <c r="C49" s="112" t="s">
        <v>100</v>
      </c>
      <c r="D49" s="113">
        <f>600*J47</f>
        <v>5400</v>
      </c>
      <c r="E49" s="112" t="s">
        <v>100</v>
      </c>
      <c r="F49" s="273">
        <f>SUM(A49,D49)</f>
        <v>7400</v>
      </c>
      <c r="G49" s="274"/>
      <c r="H49" s="275"/>
      <c r="I49" s="121"/>
    </row>
    <row r="50" spans="1:9" ht="19.8" thickBot="1" x14ac:dyDescent="0.25">
      <c r="A50" s="258" t="s">
        <v>144</v>
      </c>
      <c r="B50" s="258"/>
      <c r="C50" s="127" t="s">
        <v>147</v>
      </c>
      <c r="D50" s="124">
        <f>M39*5880</f>
        <v>5880</v>
      </c>
      <c r="E50" s="128" t="s">
        <v>148</v>
      </c>
      <c r="F50" s="125">
        <f>M40*1470</f>
        <v>4410</v>
      </c>
      <c r="G50" s="129" t="s">
        <v>149</v>
      </c>
      <c r="H50" s="126">
        <f>M41*980</f>
        <v>2940</v>
      </c>
      <c r="I50" s="121"/>
    </row>
    <row r="51" spans="1:9" ht="20.399999999999999" thickTop="1" thickBot="1" x14ac:dyDescent="0.25">
      <c r="A51" s="119"/>
      <c r="B51" s="119"/>
      <c r="C51" s="120"/>
      <c r="D51" s="119"/>
      <c r="E51" s="120"/>
      <c r="F51" s="121"/>
      <c r="G51" s="122" t="s">
        <v>150</v>
      </c>
      <c r="H51" s="123">
        <f>D50+F50+H50</f>
        <v>13230</v>
      </c>
      <c r="I51" s="121"/>
    </row>
    <row r="52" spans="1:9" ht="19.5" customHeight="1" thickTop="1" thickBot="1" x14ac:dyDescent="0.25"/>
    <row r="53" spans="1:9" ht="20.100000000000001" customHeight="1" x14ac:dyDescent="0.2">
      <c r="A53" s="259" t="s">
        <v>7</v>
      </c>
      <c r="B53" s="220"/>
      <c r="C53" s="220"/>
      <c r="D53" s="220"/>
      <c r="E53" s="220"/>
      <c r="F53" s="220"/>
      <c r="G53" s="220"/>
      <c r="H53" s="260"/>
      <c r="I53" s="54"/>
    </row>
    <row r="54" spans="1:9" ht="20.100000000000001" customHeight="1" x14ac:dyDescent="0.2">
      <c r="A54" s="60" t="s">
        <v>10</v>
      </c>
      <c r="B54" s="47"/>
      <c r="C54" s="47"/>
      <c r="D54" s="47"/>
      <c r="E54" s="47"/>
      <c r="F54" s="47"/>
      <c r="G54" s="47"/>
      <c r="H54" s="61"/>
      <c r="I54" s="47"/>
    </row>
    <row r="55" spans="1:9" ht="20.100000000000001" customHeight="1" x14ac:dyDescent="0.2">
      <c r="A55" s="60"/>
      <c r="B55" s="47"/>
      <c r="C55" s="47"/>
      <c r="D55" s="62" t="s">
        <v>2</v>
      </c>
      <c r="E55" s="261" t="str">
        <f>B7</f>
        <v>北海道函館北高等学校</v>
      </c>
      <c r="F55" s="261"/>
      <c r="G55" s="261"/>
      <c r="H55" s="262"/>
      <c r="I55" s="47"/>
    </row>
    <row r="56" spans="1:9" ht="20.100000000000001" customHeight="1" x14ac:dyDescent="0.2">
      <c r="A56" s="118" t="s">
        <v>156</v>
      </c>
      <c r="B56" s="62" t="s">
        <v>157</v>
      </c>
      <c r="C56" s="62" t="s">
        <v>158</v>
      </c>
      <c r="D56" s="62" t="s">
        <v>8</v>
      </c>
      <c r="E56" s="263"/>
      <c r="F56" s="263"/>
      <c r="G56" s="263"/>
      <c r="H56" s="63" t="s">
        <v>9</v>
      </c>
      <c r="I56" s="54"/>
    </row>
    <row r="57" spans="1:9" ht="31.5" customHeight="1" thickBot="1" x14ac:dyDescent="0.25">
      <c r="A57" s="64"/>
      <c r="B57" s="65"/>
      <c r="C57" s="65"/>
      <c r="D57" s="65"/>
      <c r="E57" s="65"/>
      <c r="F57" s="65"/>
      <c r="G57" s="65"/>
      <c r="H57" s="66"/>
      <c r="I57" s="47"/>
    </row>
  </sheetData>
  <mergeCells count="147">
    <mergeCell ref="A50:B50"/>
    <mergeCell ref="A53:H53"/>
    <mergeCell ref="E55:H55"/>
    <mergeCell ref="E56:G56"/>
    <mergeCell ref="A12:B12"/>
    <mergeCell ref="A13:B13"/>
    <mergeCell ref="G45:G46"/>
    <mergeCell ref="H45:H46"/>
    <mergeCell ref="A48:C48"/>
    <mergeCell ref="D48:E48"/>
    <mergeCell ref="F48:H48"/>
    <mergeCell ref="A49:B49"/>
    <mergeCell ref="F49:H49"/>
    <mergeCell ref="A45:A46"/>
    <mergeCell ref="B45:B46"/>
    <mergeCell ref="C45:C46"/>
    <mergeCell ref="D45:D46"/>
    <mergeCell ref="E45:E46"/>
    <mergeCell ref="F45:F46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G23:G24"/>
    <mergeCell ref="H23:H24"/>
    <mergeCell ref="G25:G26"/>
    <mergeCell ref="H25:H26"/>
    <mergeCell ref="F12:G12"/>
    <mergeCell ref="F13:G13"/>
    <mergeCell ref="A21:A22"/>
    <mergeCell ref="B21:B22"/>
    <mergeCell ref="C21:C22"/>
    <mergeCell ref="E21:E22"/>
    <mergeCell ref="F21:F22"/>
    <mergeCell ref="G21:G22"/>
    <mergeCell ref="A10:C10"/>
    <mergeCell ref="D10:E10"/>
    <mergeCell ref="F10:H10"/>
    <mergeCell ref="A11:C11"/>
    <mergeCell ref="D11:E11"/>
    <mergeCell ref="F11:H11"/>
    <mergeCell ref="H21:H22"/>
    <mergeCell ref="A8:C8"/>
    <mergeCell ref="D8:E8"/>
    <mergeCell ref="F8:H8"/>
    <mergeCell ref="A9:C9"/>
    <mergeCell ref="D9:E9"/>
    <mergeCell ref="F9:H9"/>
    <mergeCell ref="A1:H1"/>
    <mergeCell ref="A3:A4"/>
    <mergeCell ref="B3:H4"/>
    <mergeCell ref="B6:C6"/>
    <mergeCell ref="D6:H6"/>
    <mergeCell ref="D7:E7"/>
    <mergeCell ref="G7:H7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</mergeCells>
  <phoneticPr fontId="3"/>
  <conditionalFormatting sqref="A7:I7">
    <cfRule type="containsBlanks" dxfId="11" priority="2">
      <formula>LEN(TRIM(A7))=0</formula>
    </cfRule>
  </conditionalFormatting>
  <conditionalFormatting sqref="A23:I46">
    <cfRule type="containsBlanks" dxfId="10" priority="1">
      <formula>LEN(TRIM(A23))=0</formula>
    </cfRule>
  </conditionalFormatting>
  <dataValidations count="8">
    <dataValidation type="list" allowBlank="1" showInputMessage="1" showErrorMessage="1" sqref="F23:F46" xr:uid="{00000000-0002-0000-0100-000000000000}">
      <formula1>"　,D1-1,D1-2,D2-1,D2-2,D3-1,D3-2"</formula1>
    </dataValidation>
    <dataValidation type="list" allowBlank="1" showInputMessage="1" showErrorMessage="1" sqref="E23:E46" xr:uid="{00000000-0002-0000-0100-000001000000}">
      <formula1>"　,◎,○,M"</formula1>
    </dataValidation>
    <dataValidation type="list" allowBlank="1" showInputMessage="1" showErrorMessage="1" sqref="G23:G46" xr:uid="{00000000-0002-0000-0100-000002000000}">
      <formula1>"　,S1,S2,S3"</formula1>
    </dataValidation>
    <dataValidation type="list" allowBlank="1" showInputMessage="1" showErrorMessage="1" sqref="C23:C46" xr:uid="{00000000-0002-0000-0100-000003000000}">
      <formula1>"　,１年,２年,３年"</formula1>
    </dataValidation>
    <dataValidation type="list" allowBlank="1" showInputMessage="1" showErrorMessage="1" sqref="C13 E13 H13:I13" xr:uid="{00000000-0002-0000-0100-000004000000}">
      <formula1>"　　,可,否,"</formula1>
    </dataValidation>
    <dataValidation type="list" allowBlank="1" showInputMessage="1" showErrorMessage="1" sqref="C12 E12 H12:I12" xr:uid="{00000000-0002-0000-0100-000005000000}">
      <formula1>"　　,有,無,"</formula1>
    </dataValidation>
    <dataValidation type="list" allowBlank="1" showInputMessage="1" showErrorMessage="1" promptTitle="選択して下さい" prompt="全日制、定時制から選択して下さい" sqref="C7" xr:uid="{00000000-0002-0000-0100-000006000000}">
      <formula1>"　　　,全日制,定時制,"</formula1>
    </dataValidation>
    <dataValidation type="list" allowBlank="1" showInputMessage="1" showErrorMessage="1" prompt="リストから選択してください_x000a_" sqref="H17:I17" xr:uid="{00000000-0002-0000-0100-000007000000}">
      <formula1>"オープン３,オープン４"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</sheetPr>
  <dimension ref="A1:AH59"/>
  <sheetViews>
    <sheetView showZeros="0" tabSelected="1" view="pageBreakPreview" zoomScaleNormal="130" zoomScaleSheetLayoutView="100" workbookViewId="0">
      <selection activeCell="H58" sqref="H58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8" width="16.88671875" customWidth="1"/>
    <col min="9" max="9" width="2.44140625" bestFit="1" customWidth="1"/>
    <col min="11" max="11" width="13" bestFit="1" customWidth="1"/>
  </cols>
  <sheetData>
    <row r="1" spans="1:8" ht="19.2" x14ac:dyDescent="0.2">
      <c r="A1" s="215" t="s">
        <v>190</v>
      </c>
      <c r="B1" s="215"/>
      <c r="C1" s="215"/>
      <c r="D1" s="215"/>
      <c r="E1" s="215"/>
      <c r="F1" s="215"/>
      <c r="G1" s="215"/>
      <c r="H1" s="215"/>
    </row>
    <row r="2" spans="1:8" ht="13.8" thickBot="1" x14ac:dyDescent="0.25">
      <c r="A2" s="47"/>
      <c r="B2" s="47"/>
      <c r="C2" s="47"/>
      <c r="D2" s="47"/>
      <c r="E2" s="47"/>
      <c r="F2" s="47"/>
      <c r="G2" s="47"/>
      <c r="H2" s="47"/>
    </row>
    <row r="3" spans="1:8" ht="18.75" customHeight="1" x14ac:dyDescent="0.2">
      <c r="A3" s="216" t="s">
        <v>16</v>
      </c>
      <c r="B3" s="218" t="s">
        <v>15</v>
      </c>
      <c r="C3" s="219"/>
      <c r="D3" s="219"/>
      <c r="E3" s="219"/>
      <c r="F3" s="219"/>
      <c r="G3" s="219"/>
      <c r="H3" s="219"/>
    </row>
    <row r="4" spans="1:8" ht="9" customHeight="1" thickBot="1" x14ac:dyDescent="0.25">
      <c r="A4" s="217"/>
      <c r="B4" s="218"/>
      <c r="C4" s="219"/>
      <c r="D4" s="219"/>
      <c r="E4" s="219"/>
      <c r="F4" s="219"/>
      <c r="G4" s="219"/>
      <c r="H4" s="219"/>
    </row>
    <row r="5" spans="1:8" ht="13.8" thickBot="1" x14ac:dyDescent="0.25">
      <c r="A5" s="47"/>
      <c r="B5" s="47"/>
      <c r="C5" s="47"/>
      <c r="D5" s="47"/>
      <c r="E5" s="47"/>
      <c r="F5" s="47"/>
      <c r="G5" s="47"/>
      <c r="H5" s="47"/>
    </row>
    <row r="6" spans="1:8" ht="18" customHeight="1" thickBot="1" x14ac:dyDescent="0.25">
      <c r="A6" s="104" t="s">
        <v>86</v>
      </c>
      <c r="B6" s="211" t="s">
        <v>85</v>
      </c>
      <c r="C6" s="212"/>
      <c r="D6" s="210" t="s">
        <v>3</v>
      </c>
      <c r="E6" s="211"/>
      <c r="F6" s="220"/>
      <c r="G6" s="211"/>
      <c r="H6" s="212"/>
    </row>
    <row r="7" spans="1:8" ht="45" customHeight="1" thickBot="1" x14ac:dyDescent="0.25">
      <c r="A7" s="104"/>
      <c r="B7" s="105"/>
      <c r="C7" s="48"/>
      <c r="D7" s="221"/>
      <c r="E7" s="222"/>
      <c r="F7" s="49" t="s">
        <v>28</v>
      </c>
      <c r="G7" s="211"/>
      <c r="H7" s="212"/>
    </row>
    <row r="8" spans="1:8" ht="18" customHeight="1" thickBot="1" x14ac:dyDescent="0.25">
      <c r="A8" s="210" t="s">
        <v>4</v>
      </c>
      <c r="B8" s="211"/>
      <c r="C8" s="211"/>
      <c r="D8" s="210" t="s">
        <v>5</v>
      </c>
      <c r="E8" s="212"/>
      <c r="F8" s="210" t="s">
        <v>153</v>
      </c>
      <c r="G8" s="211"/>
      <c r="H8" s="212"/>
    </row>
    <row r="9" spans="1:8" ht="25.5" customHeight="1" thickBot="1" x14ac:dyDescent="0.25">
      <c r="A9" s="210"/>
      <c r="B9" s="211"/>
      <c r="C9" s="211"/>
      <c r="D9" s="213"/>
      <c r="E9" s="214"/>
      <c r="F9" s="210"/>
      <c r="G9" s="211"/>
      <c r="H9" s="212"/>
    </row>
    <row r="10" spans="1:8" ht="18" customHeight="1" thickBot="1" x14ac:dyDescent="0.25">
      <c r="A10" s="229" t="s">
        <v>17</v>
      </c>
      <c r="B10" s="211"/>
      <c r="C10" s="230"/>
      <c r="D10" s="229" t="s">
        <v>17</v>
      </c>
      <c r="E10" s="231"/>
      <c r="F10" s="210" t="s">
        <v>17</v>
      </c>
      <c r="G10" s="211"/>
      <c r="H10" s="212"/>
    </row>
    <row r="11" spans="1:8" ht="22.5" customHeight="1" thickBot="1" x14ac:dyDescent="0.25">
      <c r="A11" s="232"/>
      <c r="B11" s="233"/>
      <c r="C11" s="233"/>
      <c r="D11" s="232"/>
      <c r="E11" s="234"/>
      <c r="F11" s="235"/>
      <c r="G11" s="236"/>
      <c r="H11" s="237"/>
    </row>
    <row r="12" spans="1:8" x14ac:dyDescent="0.2">
      <c r="A12" s="223" t="s">
        <v>18</v>
      </c>
      <c r="B12" s="224"/>
      <c r="C12" s="50" t="s">
        <v>32</v>
      </c>
      <c r="D12" s="50" t="s">
        <v>18</v>
      </c>
      <c r="E12" s="51" t="s">
        <v>32</v>
      </c>
      <c r="F12" s="223" t="s">
        <v>18</v>
      </c>
      <c r="G12" s="224"/>
      <c r="H12" s="130"/>
    </row>
    <row r="13" spans="1:8" ht="13.8" thickBot="1" x14ac:dyDescent="0.25">
      <c r="A13" s="225" t="s">
        <v>19</v>
      </c>
      <c r="B13" s="226"/>
      <c r="C13" s="52" t="s">
        <v>32</v>
      </c>
      <c r="D13" s="52" t="s">
        <v>19</v>
      </c>
      <c r="E13" s="53" t="s">
        <v>32</v>
      </c>
      <c r="F13" s="225" t="s">
        <v>19</v>
      </c>
      <c r="G13" s="226"/>
      <c r="H13" s="53"/>
    </row>
    <row r="14" spans="1:8" ht="9.75" customHeight="1" x14ac:dyDescent="0.2">
      <c r="A14" s="54"/>
      <c r="B14" s="54"/>
      <c r="C14" s="54"/>
      <c r="D14" s="54"/>
      <c r="E14" s="54"/>
      <c r="F14" s="54"/>
      <c r="G14" s="54"/>
      <c r="H14" s="54"/>
    </row>
    <row r="15" spans="1:8" x14ac:dyDescent="0.2">
      <c r="A15" s="55" t="s">
        <v>65</v>
      </c>
      <c r="B15" s="55"/>
      <c r="C15" s="54"/>
      <c r="D15" s="54"/>
      <c r="E15" s="54"/>
      <c r="F15" s="54"/>
      <c r="G15" s="54"/>
      <c r="H15" s="54"/>
    </row>
    <row r="16" spans="1:8" x14ac:dyDescent="0.2">
      <c r="A16" s="56" t="s">
        <v>143</v>
      </c>
      <c r="B16" s="56"/>
      <c r="C16" s="47"/>
      <c r="D16" s="47"/>
      <c r="E16" s="47"/>
      <c r="F16" s="47"/>
      <c r="G16" s="47"/>
      <c r="H16" s="47"/>
    </row>
    <row r="17" spans="1:9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</row>
    <row r="18" spans="1:9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</row>
    <row r="19" spans="1:9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</row>
    <row r="20" spans="1:9" ht="20.100000000000001" customHeight="1" thickBot="1" x14ac:dyDescent="0.25">
      <c r="A20" s="57" t="s">
        <v>13</v>
      </c>
      <c r="B20" s="57"/>
      <c r="C20" s="47"/>
      <c r="D20" s="47"/>
      <c r="E20" s="47"/>
      <c r="F20" s="47"/>
      <c r="G20" s="47"/>
      <c r="H20" s="47"/>
    </row>
    <row r="21" spans="1:9" ht="12.75" customHeight="1" x14ac:dyDescent="0.2">
      <c r="A21" s="227" t="s">
        <v>77</v>
      </c>
      <c r="B21" s="227" t="s">
        <v>76</v>
      </c>
      <c r="C21" s="227" t="s">
        <v>0</v>
      </c>
      <c r="D21" s="58" t="s">
        <v>1</v>
      </c>
      <c r="E21" s="227" t="s">
        <v>6</v>
      </c>
      <c r="F21" s="227" t="s">
        <v>33</v>
      </c>
      <c r="G21" s="227" t="s">
        <v>34</v>
      </c>
      <c r="H21" s="227" t="s">
        <v>66</v>
      </c>
    </row>
    <row r="22" spans="1:9" x14ac:dyDescent="0.2">
      <c r="A22" s="228"/>
      <c r="B22" s="228"/>
      <c r="C22" s="228"/>
      <c r="D22" s="59" t="s">
        <v>31</v>
      </c>
      <c r="E22" s="228"/>
      <c r="F22" s="228"/>
      <c r="G22" s="228"/>
      <c r="H22" s="228"/>
    </row>
    <row r="23" spans="1:9" ht="13.5" customHeight="1" x14ac:dyDescent="0.2">
      <c r="A23" s="283"/>
      <c r="B23" s="240"/>
      <c r="C23" s="242"/>
      <c r="D23" s="244"/>
      <c r="E23" s="242"/>
      <c r="F23" s="242"/>
      <c r="G23" s="242"/>
      <c r="H23" s="280"/>
      <c r="I23" s="277" t="str">
        <f>IF(AND(E23="M", F23="", G23=""), 0, IF(OR(E23="○", E23="◎", F23&lt;&gt;"", G23&lt;&gt;""), 1, ""))</f>
        <v/>
      </c>
    </row>
    <row r="24" spans="1:9" ht="22.5" customHeight="1" x14ac:dyDescent="0.2">
      <c r="A24" s="284"/>
      <c r="B24" s="241"/>
      <c r="C24" s="243"/>
      <c r="D24" s="243"/>
      <c r="E24" s="243"/>
      <c r="F24" s="243"/>
      <c r="G24" s="243"/>
      <c r="H24" s="279"/>
      <c r="I24" s="277"/>
    </row>
    <row r="25" spans="1:9" ht="13.5" customHeight="1" x14ac:dyDescent="0.2">
      <c r="A25" s="238"/>
      <c r="B25" s="240"/>
      <c r="C25" s="242"/>
      <c r="D25" s="244"/>
      <c r="E25" s="242"/>
      <c r="F25" s="242"/>
      <c r="G25" s="242"/>
      <c r="H25" s="280"/>
      <c r="I25" s="277" t="str">
        <f t="shared" ref="I25" si="0">IF(AND(E25="M", F25="", G25=""), 0, IF(OR(E25="○", E25="◎", F25&lt;&gt;"", G25&lt;&gt;""), 1, ""))</f>
        <v/>
      </c>
    </row>
    <row r="26" spans="1:9" ht="22.5" customHeight="1" x14ac:dyDescent="0.2">
      <c r="A26" s="239"/>
      <c r="B26" s="241"/>
      <c r="C26" s="243"/>
      <c r="D26" s="247"/>
      <c r="E26" s="243"/>
      <c r="F26" s="243"/>
      <c r="G26" s="243"/>
      <c r="H26" s="279"/>
      <c r="I26" s="277"/>
    </row>
    <row r="27" spans="1:9" ht="13.5" customHeight="1" x14ac:dyDescent="0.2">
      <c r="A27" s="238"/>
      <c r="B27" s="240"/>
      <c r="C27" s="242"/>
      <c r="D27" s="244"/>
      <c r="E27" s="242"/>
      <c r="F27" s="242"/>
      <c r="G27" s="242"/>
      <c r="H27" s="280"/>
      <c r="I27" s="277" t="str">
        <f t="shared" ref="I27" si="1">IF(AND(E27="M", F27="", G27=""), 0, IF(OR(E27="○", E27="◎", F27&lt;&gt;"", G27&lt;&gt;""), 1, ""))</f>
        <v/>
      </c>
    </row>
    <row r="28" spans="1:9" ht="22.5" customHeight="1" x14ac:dyDescent="0.2">
      <c r="A28" s="239"/>
      <c r="B28" s="241"/>
      <c r="C28" s="243"/>
      <c r="D28" s="247"/>
      <c r="E28" s="243"/>
      <c r="F28" s="243"/>
      <c r="G28" s="243"/>
      <c r="H28" s="279"/>
      <c r="I28" s="277"/>
    </row>
    <row r="29" spans="1:9" ht="13.5" customHeight="1" x14ac:dyDescent="0.2">
      <c r="A29" s="238"/>
      <c r="B29" s="240"/>
      <c r="C29" s="242"/>
      <c r="D29" s="244"/>
      <c r="E29" s="242"/>
      <c r="F29" s="242"/>
      <c r="G29" s="242"/>
      <c r="H29" s="280"/>
      <c r="I29" s="277" t="str">
        <f t="shared" ref="I29" si="2">IF(AND(E29="M", F29="", G29=""), 0, IF(OR(E29="○", E29="◎", F29&lt;&gt;"", G29&lt;&gt;""), 1, ""))</f>
        <v/>
      </c>
    </row>
    <row r="30" spans="1:9" ht="22.5" customHeight="1" x14ac:dyDescent="0.2">
      <c r="A30" s="239"/>
      <c r="B30" s="241"/>
      <c r="C30" s="243"/>
      <c r="D30" s="247"/>
      <c r="E30" s="243"/>
      <c r="F30" s="243"/>
      <c r="G30" s="243"/>
      <c r="H30" s="279"/>
      <c r="I30" s="277"/>
    </row>
    <row r="31" spans="1:9" ht="13.5" customHeight="1" x14ac:dyDescent="0.2">
      <c r="A31" s="238"/>
      <c r="B31" s="240"/>
      <c r="C31" s="242"/>
      <c r="D31" s="244"/>
      <c r="E31" s="242"/>
      <c r="F31" s="242"/>
      <c r="G31" s="242"/>
      <c r="H31" s="280"/>
      <c r="I31" s="277" t="str">
        <f t="shared" ref="I31" si="3">IF(AND(E31="M", F31="", G31=""), 0, IF(OR(E31="○", E31="◎", F31&lt;&gt;"", G31&lt;&gt;""), 1, ""))</f>
        <v/>
      </c>
    </row>
    <row r="32" spans="1:9" ht="22.5" customHeight="1" x14ac:dyDescent="0.2">
      <c r="A32" s="239"/>
      <c r="B32" s="241"/>
      <c r="C32" s="243"/>
      <c r="D32" s="247"/>
      <c r="E32" s="243"/>
      <c r="F32" s="243"/>
      <c r="G32" s="243"/>
      <c r="H32" s="279"/>
      <c r="I32" s="277"/>
    </row>
    <row r="33" spans="1:34" ht="13.5" customHeight="1" x14ac:dyDescent="0.2">
      <c r="A33" s="238"/>
      <c r="B33" s="240"/>
      <c r="C33" s="242"/>
      <c r="D33" s="244"/>
      <c r="E33" s="242"/>
      <c r="F33" s="242"/>
      <c r="G33" s="242"/>
      <c r="H33" s="280"/>
      <c r="I33" s="277" t="str">
        <f t="shared" ref="I33" si="4">IF(AND(E33="M", F33="", G33=""), 0, IF(OR(E33="○", E33="◎", F33&lt;&gt;"", G33&lt;&gt;""), 1, ""))</f>
        <v/>
      </c>
    </row>
    <row r="34" spans="1:34" ht="22.5" customHeight="1" x14ac:dyDescent="0.2">
      <c r="A34" s="239"/>
      <c r="B34" s="241"/>
      <c r="C34" s="243"/>
      <c r="D34" s="247"/>
      <c r="E34" s="243"/>
      <c r="F34" s="243"/>
      <c r="G34" s="243"/>
      <c r="H34" s="279"/>
      <c r="I34" s="277"/>
    </row>
    <row r="35" spans="1:34" ht="13.5" customHeight="1" x14ac:dyDescent="0.2">
      <c r="A35" s="238"/>
      <c r="B35" s="240"/>
      <c r="C35" s="242"/>
      <c r="D35" s="244"/>
      <c r="E35" s="242"/>
      <c r="F35" s="242"/>
      <c r="G35" s="242"/>
      <c r="H35" s="280"/>
      <c r="I35" s="277" t="str">
        <f t="shared" ref="I35" si="5">IF(AND(E35="M", F35="", G35=""), 0, IF(OR(E35="○", E35="◎", F35&lt;&gt;"", G35&lt;&gt;""), 1, ""))</f>
        <v/>
      </c>
    </row>
    <row r="36" spans="1:34" ht="22.5" customHeight="1" x14ac:dyDescent="0.2">
      <c r="A36" s="239"/>
      <c r="B36" s="241"/>
      <c r="C36" s="243"/>
      <c r="D36" s="247"/>
      <c r="E36" s="243"/>
      <c r="F36" s="243"/>
      <c r="G36" s="243"/>
      <c r="H36" s="279"/>
      <c r="I36" s="277"/>
    </row>
    <row r="37" spans="1:34" ht="13.5" customHeight="1" x14ac:dyDescent="0.2">
      <c r="A37" s="238"/>
      <c r="B37" s="240"/>
      <c r="C37" s="242"/>
      <c r="D37" s="244"/>
      <c r="E37" s="242"/>
      <c r="F37" s="242"/>
      <c r="G37" s="242"/>
      <c r="H37" s="280"/>
      <c r="I37" s="277" t="str">
        <f t="shared" ref="I37" si="6">IF(AND(E37="M", F37="", G37=""), 0, IF(OR(E37="○", E37="◎", F37&lt;&gt;"", G37&lt;&gt;""), 1, ""))</f>
        <v/>
      </c>
    </row>
    <row r="38" spans="1:34" ht="22.5" customHeight="1" thickBot="1" x14ac:dyDescent="0.25">
      <c r="A38" s="255"/>
      <c r="B38" s="256"/>
      <c r="C38" s="248"/>
      <c r="D38" s="257"/>
      <c r="E38" s="248"/>
      <c r="F38" s="248"/>
      <c r="G38" s="248"/>
      <c r="H38" s="281"/>
      <c r="I38" s="277"/>
      <c r="K38" t="s">
        <v>68</v>
      </c>
      <c r="L38">
        <f>I47</f>
        <v>0</v>
      </c>
    </row>
    <row r="39" spans="1:34" ht="13.5" customHeight="1" x14ac:dyDescent="0.2">
      <c r="A39" s="250"/>
      <c r="B39" s="251"/>
      <c r="C39" s="252"/>
      <c r="D39" s="252"/>
      <c r="E39" s="252"/>
      <c r="F39" s="252"/>
      <c r="G39" s="252"/>
      <c r="H39" s="278"/>
      <c r="I39" s="277" t="str">
        <f t="shared" ref="I39" si="7">IF(AND(E39="M", F39="", G39=""), 0, IF(OR(E39="○", E39="◎", F39&lt;&gt;"", G39&lt;&gt;""), 1, ""))</f>
        <v/>
      </c>
      <c r="K39" t="s">
        <v>72</v>
      </c>
      <c r="L39">
        <f>COUNTIF(E23:E46,"◎")</f>
        <v>0</v>
      </c>
    </row>
    <row r="40" spans="1:34" ht="22.5" customHeight="1" x14ac:dyDescent="0.2">
      <c r="A40" s="239"/>
      <c r="B40" s="241"/>
      <c r="C40" s="243"/>
      <c r="D40" s="243"/>
      <c r="E40" s="243"/>
      <c r="F40" s="243"/>
      <c r="G40" s="243"/>
      <c r="H40" s="279"/>
      <c r="I40" s="277"/>
      <c r="K40" t="s">
        <v>145</v>
      </c>
      <c r="L40">
        <f>COUNTA(F23:F46)/2</f>
        <v>0</v>
      </c>
    </row>
    <row r="41" spans="1:34" ht="13.5" customHeight="1" x14ac:dyDescent="0.2">
      <c r="A41" s="238"/>
      <c r="B41" s="240"/>
      <c r="C41" s="242"/>
      <c r="D41" s="242"/>
      <c r="E41" s="242"/>
      <c r="F41" s="242"/>
      <c r="G41" s="242"/>
      <c r="H41" s="280"/>
      <c r="I41" s="277" t="str">
        <f t="shared" ref="I41" si="8">IF(AND(E41="M", F41="", G41=""), 0, IF(OR(E41="○", E41="◎", F41&lt;&gt;"", G41&lt;&gt;""), 1, ""))</f>
        <v/>
      </c>
      <c r="K41" t="s">
        <v>146</v>
      </c>
      <c r="L41">
        <f>COUNTA(G23:G46)</f>
        <v>0</v>
      </c>
    </row>
    <row r="42" spans="1:34" ht="22.5" customHeight="1" x14ac:dyDescent="0.2">
      <c r="A42" s="239"/>
      <c r="B42" s="241"/>
      <c r="C42" s="248"/>
      <c r="D42" s="248"/>
      <c r="E42" s="248"/>
      <c r="F42" s="248"/>
      <c r="G42" s="248"/>
      <c r="H42" s="281"/>
      <c r="I42" s="277"/>
    </row>
    <row r="43" spans="1:34" ht="13.5" customHeight="1" x14ac:dyDescent="0.2">
      <c r="A43" s="238"/>
      <c r="B43" s="240"/>
      <c r="C43" s="242"/>
      <c r="D43" s="242"/>
      <c r="E43" s="242"/>
      <c r="F43" s="242"/>
      <c r="G43" s="242"/>
      <c r="H43" s="280"/>
      <c r="I43" s="277" t="str">
        <f t="shared" ref="I43" si="9">IF(AND(E43="M", F43="", G43=""), 0, IF(OR(E43="○", E43="◎", F43&lt;&gt;"", G43&lt;&gt;""), 1, ""))</f>
        <v/>
      </c>
    </row>
    <row r="44" spans="1:34" ht="22.5" customHeight="1" x14ac:dyDescent="0.2">
      <c r="A44" s="239"/>
      <c r="B44" s="241"/>
      <c r="C44" s="243"/>
      <c r="D44" s="243"/>
      <c r="E44" s="243"/>
      <c r="F44" s="243"/>
      <c r="G44" s="243"/>
      <c r="H44" s="279"/>
      <c r="I44" s="277"/>
    </row>
    <row r="45" spans="1:34" ht="13.5" customHeight="1" x14ac:dyDescent="0.2">
      <c r="A45" s="238"/>
      <c r="B45" s="240"/>
      <c r="C45" s="242"/>
      <c r="D45" s="242"/>
      <c r="E45" s="242"/>
      <c r="F45" s="242"/>
      <c r="G45" s="242"/>
      <c r="H45" s="280"/>
      <c r="I45" s="277" t="str">
        <f t="shared" ref="I45" si="10">IF(AND(E45="M", F45="", G45=""), 0, IF(OR(E45="○", E45="◎", F45&lt;&gt;"", G45&lt;&gt;""), 1, ""))</f>
        <v/>
      </c>
    </row>
    <row r="46" spans="1:34" ht="22.5" customHeight="1" thickBot="1" x14ac:dyDescent="0.25">
      <c r="A46" s="255"/>
      <c r="B46" s="276"/>
      <c r="C46" s="264"/>
      <c r="D46" s="264"/>
      <c r="E46" s="264"/>
      <c r="F46" s="264"/>
      <c r="G46" s="264"/>
      <c r="H46" s="282"/>
      <c r="I46" s="277"/>
    </row>
    <row r="47" spans="1:34" ht="14.25" customHeight="1" thickBot="1" x14ac:dyDescent="0.25">
      <c r="A47" s="47"/>
      <c r="B47" s="47"/>
      <c r="C47" s="47"/>
      <c r="D47" s="47"/>
      <c r="E47" s="47"/>
      <c r="F47" s="47"/>
      <c r="G47" s="47"/>
      <c r="H47" s="47"/>
      <c r="I47">
        <f>SUM(I23:I46)</f>
        <v>0</v>
      </c>
    </row>
    <row r="48" spans="1:34" ht="18" customHeight="1" x14ac:dyDescent="0.2">
      <c r="B48" s="288" t="s">
        <v>192</v>
      </c>
      <c r="C48" s="289"/>
      <c r="D48" s="290" t="s">
        <v>193</v>
      </c>
      <c r="E48" s="291"/>
      <c r="F48" s="291"/>
      <c r="G48" s="291"/>
      <c r="H48" s="292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7"/>
      <c r="V48" s="197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</row>
    <row r="49" spans="1:34" ht="18" customHeight="1" x14ac:dyDescent="0.2">
      <c r="B49" s="285">
        <f>12000*L39</f>
        <v>0</v>
      </c>
      <c r="C49" s="300" t="s">
        <v>100</v>
      </c>
      <c r="D49" s="198" t="s">
        <v>194</v>
      </c>
      <c r="E49" s="199">
        <f>L40</f>
        <v>0</v>
      </c>
      <c r="F49" s="293" t="s">
        <v>195</v>
      </c>
      <c r="G49" s="294"/>
      <c r="H49" s="200">
        <f>1500*L40</f>
        <v>0</v>
      </c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7"/>
      <c r="V49" s="197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</row>
    <row r="50" spans="1:34" ht="18" customHeight="1" x14ac:dyDescent="0.2">
      <c r="B50" s="286"/>
      <c r="C50" s="301"/>
      <c r="D50" s="201" t="s">
        <v>196</v>
      </c>
      <c r="E50" s="202">
        <f>L41</f>
        <v>0</v>
      </c>
      <c r="F50" s="293" t="s">
        <v>197</v>
      </c>
      <c r="G50" s="294"/>
      <c r="H50" s="203">
        <f>1500*L41</f>
        <v>0</v>
      </c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7"/>
      <c r="V50" s="197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</row>
    <row r="51" spans="1:34" ht="18" customHeight="1" x14ac:dyDescent="0.2">
      <c r="B51" s="286"/>
      <c r="C51" s="301"/>
      <c r="D51" s="201" t="s">
        <v>198</v>
      </c>
      <c r="E51" s="204">
        <f>男子個人Ｂ!L12/2</f>
        <v>0</v>
      </c>
      <c r="F51" s="293" t="s">
        <v>199</v>
      </c>
      <c r="G51" s="294"/>
      <c r="H51" s="206">
        <f>E51*2*1500</f>
        <v>0</v>
      </c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7"/>
      <c r="V51" s="197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</row>
    <row r="52" spans="1:34" ht="18" customHeight="1" x14ac:dyDescent="0.2">
      <c r="B52" s="286"/>
      <c r="C52" s="301"/>
      <c r="D52" s="198" t="s">
        <v>200</v>
      </c>
      <c r="E52" s="205">
        <f>男子個人Ｂ!L14</f>
        <v>0</v>
      </c>
      <c r="F52" s="293" t="s">
        <v>201</v>
      </c>
      <c r="G52" s="294"/>
      <c r="H52" s="207">
        <f>1500*E52</f>
        <v>0</v>
      </c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7"/>
      <c r="V52" s="197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</row>
    <row r="53" spans="1:34" ht="18.75" customHeight="1" thickBot="1" x14ac:dyDescent="0.25">
      <c r="B53" s="287"/>
      <c r="C53" s="302"/>
      <c r="D53" s="295" t="s">
        <v>150</v>
      </c>
      <c r="E53" s="296"/>
      <c r="F53" s="297">
        <f>SUM(B49,H49:H52)</f>
        <v>0</v>
      </c>
      <c r="G53" s="298"/>
      <c r="H53" s="299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7"/>
      <c r="V53" s="197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</row>
    <row r="54" spans="1:34" ht="19.5" customHeight="1" thickBot="1" x14ac:dyDescent="0.25"/>
    <row r="55" spans="1:34" ht="20.100000000000001" customHeight="1" x14ac:dyDescent="0.2">
      <c r="A55" s="259" t="s">
        <v>7</v>
      </c>
      <c r="B55" s="220"/>
      <c r="C55" s="220"/>
      <c r="D55" s="220"/>
      <c r="E55" s="220"/>
      <c r="F55" s="220"/>
      <c r="G55" s="220"/>
      <c r="H55" s="260"/>
    </row>
    <row r="56" spans="1:34" ht="20.100000000000001" customHeight="1" x14ac:dyDescent="0.2">
      <c r="A56" s="60" t="s">
        <v>10</v>
      </c>
      <c r="B56" s="47"/>
      <c r="C56" s="47"/>
      <c r="D56" s="47"/>
      <c r="E56" s="47"/>
      <c r="F56" s="47"/>
      <c r="G56" s="47"/>
      <c r="H56" s="61"/>
    </row>
    <row r="57" spans="1:34" ht="20.100000000000001" customHeight="1" x14ac:dyDescent="0.2">
      <c r="A57" s="60"/>
      <c r="B57" s="47"/>
      <c r="C57" s="47"/>
      <c r="D57" s="62" t="s">
        <v>2</v>
      </c>
      <c r="E57" s="261">
        <f>B7</f>
        <v>0</v>
      </c>
      <c r="F57" s="261"/>
      <c r="G57" s="261"/>
      <c r="H57" s="262"/>
    </row>
    <row r="58" spans="1:34" ht="20.100000000000001" customHeight="1" x14ac:dyDescent="0.2">
      <c r="A58" s="118" t="s">
        <v>191</v>
      </c>
      <c r="B58" s="62" t="s">
        <v>157</v>
      </c>
      <c r="C58" s="62" t="s">
        <v>158</v>
      </c>
      <c r="D58" s="62" t="s">
        <v>8</v>
      </c>
      <c r="E58" s="263"/>
      <c r="F58" s="263"/>
      <c r="G58" s="263"/>
      <c r="H58" s="63" t="s">
        <v>9</v>
      </c>
    </row>
    <row r="59" spans="1:34" ht="31.5" customHeight="1" thickBot="1" x14ac:dyDescent="0.25">
      <c r="A59" s="64"/>
      <c r="B59" s="65"/>
      <c r="C59" s="65"/>
      <c r="D59" s="65"/>
      <c r="E59" s="65"/>
      <c r="F59" s="65"/>
      <c r="G59" s="65"/>
      <c r="H59" s="66"/>
    </row>
  </sheetData>
  <mergeCells count="151">
    <mergeCell ref="B49:B53"/>
    <mergeCell ref="B48:C48"/>
    <mergeCell ref="D48:H48"/>
    <mergeCell ref="F52:G52"/>
    <mergeCell ref="F51:G51"/>
    <mergeCell ref="F50:G50"/>
    <mergeCell ref="F49:G49"/>
    <mergeCell ref="D53:E53"/>
    <mergeCell ref="F53:H53"/>
    <mergeCell ref="C49:C53"/>
    <mergeCell ref="B39:B40"/>
    <mergeCell ref="B41:B42"/>
    <mergeCell ref="B43:B44"/>
    <mergeCell ref="B45:B46"/>
    <mergeCell ref="A23:A24"/>
    <mergeCell ref="A33:A34"/>
    <mergeCell ref="A31:A32"/>
    <mergeCell ref="A29:A30"/>
    <mergeCell ref="A27:A28"/>
    <mergeCell ref="A25:A26"/>
    <mergeCell ref="A35:A36"/>
    <mergeCell ref="A37:A38"/>
    <mergeCell ref="A39:A40"/>
    <mergeCell ref="A41:A42"/>
    <mergeCell ref="A43:A44"/>
    <mergeCell ref="A45:A46"/>
    <mergeCell ref="B29:B30"/>
    <mergeCell ref="B31:B32"/>
    <mergeCell ref="B33:B34"/>
    <mergeCell ref="B35:B36"/>
    <mergeCell ref="B37:B38"/>
    <mergeCell ref="B23:B24"/>
    <mergeCell ref="B27:B28"/>
    <mergeCell ref="C33:C34"/>
    <mergeCell ref="D33:D34"/>
    <mergeCell ref="E33:E34"/>
    <mergeCell ref="F33:F34"/>
    <mergeCell ref="G33:G34"/>
    <mergeCell ref="H33:H34"/>
    <mergeCell ref="C31:C32"/>
    <mergeCell ref="D31:D32"/>
    <mergeCell ref="E31:E32"/>
    <mergeCell ref="F31:F32"/>
    <mergeCell ref="G31:G32"/>
    <mergeCell ref="C45:C46"/>
    <mergeCell ref="D45:D46"/>
    <mergeCell ref="E45:E46"/>
    <mergeCell ref="F45:F46"/>
    <mergeCell ref="G45:G46"/>
    <mergeCell ref="H45:H46"/>
    <mergeCell ref="C43:C44"/>
    <mergeCell ref="D43:D44"/>
    <mergeCell ref="E43:E44"/>
    <mergeCell ref="F43:F44"/>
    <mergeCell ref="G43:G44"/>
    <mergeCell ref="D37:D38"/>
    <mergeCell ref="E37:E38"/>
    <mergeCell ref="F37:F38"/>
    <mergeCell ref="A1:H1"/>
    <mergeCell ref="A3:A4"/>
    <mergeCell ref="D6:H6"/>
    <mergeCell ref="B3:H4"/>
    <mergeCell ref="D10:E10"/>
    <mergeCell ref="F10:H10"/>
    <mergeCell ref="B6:C6"/>
    <mergeCell ref="A21:A22"/>
    <mergeCell ref="B21:B22"/>
    <mergeCell ref="D11:E11"/>
    <mergeCell ref="F11:H11"/>
    <mergeCell ref="A8:C8"/>
    <mergeCell ref="D8:E8"/>
    <mergeCell ref="F8:H8"/>
    <mergeCell ref="A9:C9"/>
    <mergeCell ref="D9:E9"/>
    <mergeCell ref="F9:H9"/>
    <mergeCell ref="D7:E7"/>
    <mergeCell ref="F12:G12"/>
    <mergeCell ref="F13:G13"/>
    <mergeCell ref="H31:H32"/>
    <mergeCell ref="E35:E36"/>
    <mergeCell ref="A12:B12"/>
    <mergeCell ref="A13:B13"/>
    <mergeCell ref="E58:G58"/>
    <mergeCell ref="G7:H7"/>
    <mergeCell ref="A55:H55"/>
    <mergeCell ref="E57:H57"/>
    <mergeCell ref="C21:C22"/>
    <mergeCell ref="E21:E22"/>
    <mergeCell ref="F21:F22"/>
    <mergeCell ref="G21:G22"/>
    <mergeCell ref="H21:H22"/>
    <mergeCell ref="A10:C10"/>
    <mergeCell ref="H23:H24"/>
    <mergeCell ref="C25:C26"/>
    <mergeCell ref="D25:D26"/>
    <mergeCell ref="E25:E26"/>
    <mergeCell ref="F25:F26"/>
    <mergeCell ref="G25:G26"/>
    <mergeCell ref="H25:H26"/>
    <mergeCell ref="C23:C24"/>
    <mergeCell ref="H35:H36"/>
    <mergeCell ref="H43:H44"/>
    <mergeCell ref="C37:C38"/>
    <mergeCell ref="E39:E40"/>
    <mergeCell ref="F39:F40"/>
    <mergeCell ref="G39:G40"/>
    <mergeCell ref="G37:G38"/>
    <mergeCell ref="H37:H38"/>
    <mergeCell ref="A11:C11"/>
    <mergeCell ref="E29:E30"/>
    <mergeCell ref="F29:F30"/>
    <mergeCell ref="G29:G30"/>
    <mergeCell ref="H29:H30"/>
    <mergeCell ref="C27:C28"/>
    <mergeCell ref="D27:D28"/>
    <mergeCell ref="E27:E28"/>
    <mergeCell ref="F27:F28"/>
    <mergeCell ref="G27:G28"/>
    <mergeCell ref="D23:D24"/>
    <mergeCell ref="E23:E24"/>
    <mergeCell ref="F23:F24"/>
    <mergeCell ref="G23:G24"/>
    <mergeCell ref="H27:H28"/>
    <mergeCell ref="C29:C30"/>
    <mergeCell ref="D29:D30"/>
    <mergeCell ref="C35:C36"/>
    <mergeCell ref="D35:D36"/>
    <mergeCell ref="F35:F36"/>
    <mergeCell ref="G35:G36"/>
    <mergeCell ref="B25:B26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H39:H40"/>
    <mergeCell ref="C41:C42"/>
    <mergeCell ref="D41:D42"/>
    <mergeCell ref="E41:E42"/>
    <mergeCell ref="F41:F42"/>
    <mergeCell ref="G41:G42"/>
    <mergeCell ref="H41:H42"/>
    <mergeCell ref="C39:C40"/>
    <mergeCell ref="D39:D40"/>
  </mergeCells>
  <phoneticPr fontId="3"/>
  <conditionalFormatting sqref="A7:E7 G7:H7 C12:C13 E12:E13">
    <cfRule type="containsBlanks" dxfId="9" priority="5">
      <formula>LEN(TRIM(A7))=0</formula>
    </cfRule>
  </conditionalFormatting>
  <conditionalFormatting sqref="A9:H9 A11:H11 H12:H13">
    <cfRule type="containsBlanks" dxfId="8" priority="2">
      <formula>LEN(TRIM(A9))=0</formula>
    </cfRule>
  </conditionalFormatting>
  <conditionalFormatting sqref="A23:H46">
    <cfRule type="containsBlanks" dxfId="7" priority="4">
      <formula>LEN(TRIM(A23))=0</formula>
    </cfRule>
  </conditionalFormatting>
  <conditionalFormatting sqref="E58:G58">
    <cfRule type="containsBlanks" dxfId="6" priority="1">
      <formula>LEN(TRIM(E58))=0</formula>
    </cfRule>
  </conditionalFormatting>
  <conditionalFormatting sqref="F23:F46">
    <cfRule type="duplicateValues" dxfId="5" priority="3"/>
  </conditionalFormatting>
  <dataValidations count="9">
    <dataValidation type="list" allowBlank="1" showInputMessage="1" showErrorMessage="1" prompt="リストから選択してください_x000a_" sqref="H17" xr:uid="{00000000-0002-0000-0200-000000000000}">
      <formula1>"オープン３,オープン４"</formula1>
    </dataValidation>
    <dataValidation type="list" allowBlank="1" showInputMessage="1" showErrorMessage="1" promptTitle="選択して下さい" prompt="全日制、定時制から選択して下さい" sqref="C7" xr:uid="{00000000-0002-0000-0200-000001000000}">
      <formula1>"　　　,全日制,定時制,"</formula1>
    </dataValidation>
    <dataValidation type="list" allowBlank="1" showInputMessage="1" showErrorMessage="1" sqref="C12 E12 H12" xr:uid="{00000000-0002-0000-0200-000002000000}">
      <formula1>"　　,有,無,"</formula1>
    </dataValidation>
    <dataValidation type="list" allowBlank="1" showInputMessage="1" showErrorMessage="1" sqref="C13 E13 H13" xr:uid="{00000000-0002-0000-0200-000003000000}">
      <formula1>"　　,可,否,"</formula1>
    </dataValidation>
    <dataValidation type="list" allowBlank="1" showInputMessage="1" showErrorMessage="1" sqref="C23:C46" xr:uid="{00000000-0002-0000-0200-000004000000}">
      <formula1>"１年,２年,３年"</formula1>
    </dataValidation>
    <dataValidation type="list" showInputMessage="1" showErrorMessage="1" sqref="G39:G46" xr:uid="{00000000-0002-0000-0200-000005000000}">
      <formula1>"S1,S2,S3,S4"</formula1>
    </dataValidation>
    <dataValidation type="list" allowBlank="1" showInputMessage="1" showErrorMessage="1" sqref="E23:E46" xr:uid="{00000000-0002-0000-0200-000006000000}">
      <formula1>"◎,○,M"</formula1>
    </dataValidation>
    <dataValidation type="list" allowBlank="1" showInputMessage="1" showErrorMessage="1" sqref="F23:F46" xr:uid="{00000000-0002-0000-0200-000007000000}">
      <formula1>"D1-1,D1-2,D2-1,D2-2,D3-1,D3-2"</formula1>
    </dataValidation>
    <dataValidation type="list" allowBlank="1" showInputMessage="1" showErrorMessage="1" sqref="G23:G38" xr:uid="{01B0A3EC-447C-4A89-B42B-03238DFF4CB8}">
      <formula1>"S1,S2,S3,S4"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H59"/>
  <sheetViews>
    <sheetView showZeros="0" view="pageBreakPreview" topLeftCell="A46" zoomScaleNormal="130" zoomScaleSheetLayoutView="100" workbookViewId="0">
      <selection activeCell="F53" sqref="F53:H53"/>
    </sheetView>
  </sheetViews>
  <sheetFormatPr defaultRowHeight="13.2" x14ac:dyDescent="0.2"/>
  <cols>
    <col min="1" max="2" width="17.44140625" customWidth="1"/>
    <col min="3" max="3" width="7.33203125" bestFit="1" customWidth="1"/>
    <col min="4" max="4" width="20.6640625" customWidth="1"/>
    <col min="5" max="5" width="8.6640625" customWidth="1"/>
    <col min="6" max="6" width="13.33203125" bestFit="1" customWidth="1"/>
    <col min="7" max="7" width="9.21875" bestFit="1" customWidth="1"/>
    <col min="8" max="9" width="16.88671875" customWidth="1"/>
    <col min="10" max="10" width="2.44140625" bestFit="1" customWidth="1"/>
    <col min="12" max="12" width="13" bestFit="1" customWidth="1"/>
  </cols>
  <sheetData>
    <row r="1" spans="1:9" ht="19.2" x14ac:dyDescent="0.2">
      <c r="A1" s="215" t="str">
        <f>'男子申込(印刷)'!A1</f>
        <v>令和８年度 第78回高体連函館支部春季バドミントン大会参加申込書</v>
      </c>
      <c r="B1" s="215"/>
      <c r="C1" s="215"/>
      <c r="D1" s="215"/>
      <c r="E1" s="215"/>
      <c r="F1" s="215"/>
      <c r="G1" s="215"/>
      <c r="H1" s="215"/>
      <c r="I1" s="114"/>
    </row>
    <row r="2" spans="1:9" ht="13.8" thickBot="1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9" ht="18.75" customHeight="1" x14ac:dyDescent="0.2">
      <c r="A3" s="325" t="s">
        <v>30</v>
      </c>
      <c r="B3" s="218" t="s">
        <v>15</v>
      </c>
      <c r="C3" s="219"/>
      <c r="D3" s="219"/>
      <c r="E3" s="219"/>
      <c r="F3" s="219"/>
      <c r="G3" s="219"/>
      <c r="H3" s="219"/>
      <c r="I3" s="115"/>
    </row>
    <row r="4" spans="1:9" ht="9" customHeight="1" thickBot="1" x14ac:dyDescent="0.25">
      <c r="A4" s="326"/>
      <c r="B4" s="218"/>
      <c r="C4" s="219"/>
      <c r="D4" s="219"/>
      <c r="E4" s="219"/>
      <c r="F4" s="219"/>
      <c r="G4" s="219"/>
      <c r="H4" s="219"/>
      <c r="I4" s="115"/>
    </row>
    <row r="5" spans="1:9" ht="13.8" thickBot="1" x14ac:dyDescent="0.25">
      <c r="A5" s="47"/>
      <c r="B5" s="47"/>
      <c r="C5" s="47"/>
      <c r="D5" s="47"/>
      <c r="E5" s="47"/>
      <c r="F5" s="47"/>
      <c r="G5" s="47"/>
      <c r="H5" s="47"/>
      <c r="I5" s="47"/>
    </row>
    <row r="6" spans="1:9" ht="18" customHeight="1" thickBot="1" x14ac:dyDescent="0.25">
      <c r="A6" s="104" t="s">
        <v>86</v>
      </c>
      <c r="B6" s="211" t="s">
        <v>85</v>
      </c>
      <c r="C6" s="212"/>
      <c r="D6" s="210" t="s">
        <v>3</v>
      </c>
      <c r="E6" s="211"/>
      <c r="F6" s="220"/>
      <c r="G6" s="211"/>
      <c r="H6" s="212"/>
      <c r="I6" s="54"/>
    </row>
    <row r="7" spans="1:9" ht="45" customHeight="1" thickBot="1" x14ac:dyDescent="0.25">
      <c r="A7" s="104"/>
      <c r="B7" s="105"/>
      <c r="C7" s="48"/>
      <c r="D7" s="221"/>
      <c r="E7" s="222"/>
      <c r="F7" s="49" t="s">
        <v>28</v>
      </c>
      <c r="G7" s="211"/>
      <c r="H7" s="212"/>
      <c r="I7" s="54"/>
    </row>
    <row r="8" spans="1:9" ht="18" customHeight="1" thickBot="1" x14ac:dyDescent="0.25">
      <c r="A8" s="210" t="s">
        <v>4</v>
      </c>
      <c r="B8" s="211"/>
      <c r="C8" s="211"/>
      <c r="D8" s="210" t="s">
        <v>5</v>
      </c>
      <c r="E8" s="212"/>
      <c r="F8" s="210" t="s">
        <v>153</v>
      </c>
      <c r="G8" s="211"/>
      <c r="H8" s="212"/>
      <c r="I8" s="54"/>
    </row>
    <row r="9" spans="1:9" ht="25.5" customHeight="1" thickBot="1" x14ac:dyDescent="0.25">
      <c r="A9" s="210"/>
      <c r="B9" s="211"/>
      <c r="C9" s="211"/>
      <c r="D9" s="213"/>
      <c r="E9" s="214"/>
      <c r="F9" s="210"/>
      <c r="G9" s="211"/>
      <c r="H9" s="212"/>
      <c r="I9" s="54"/>
    </row>
    <row r="10" spans="1:9" ht="18" customHeight="1" thickBot="1" x14ac:dyDescent="0.25">
      <c r="A10" s="229" t="s">
        <v>17</v>
      </c>
      <c r="B10" s="211"/>
      <c r="C10" s="230"/>
      <c r="D10" s="229" t="s">
        <v>17</v>
      </c>
      <c r="E10" s="231"/>
      <c r="F10" s="210" t="s">
        <v>17</v>
      </c>
      <c r="G10" s="211"/>
      <c r="H10" s="212"/>
      <c r="I10" s="54"/>
    </row>
    <row r="11" spans="1:9" ht="22.5" customHeight="1" thickBot="1" x14ac:dyDescent="0.25">
      <c r="A11" s="232"/>
      <c r="B11" s="233"/>
      <c r="C11" s="233"/>
      <c r="D11" s="232"/>
      <c r="E11" s="234"/>
      <c r="F11" s="235"/>
      <c r="G11" s="236"/>
      <c r="H11" s="237"/>
      <c r="I11" s="117"/>
    </row>
    <row r="12" spans="1:9" x14ac:dyDescent="0.2">
      <c r="A12" s="223" t="s">
        <v>18</v>
      </c>
      <c r="B12" s="224"/>
      <c r="C12" s="50" t="s">
        <v>32</v>
      </c>
      <c r="D12" s="50" t="s">
        <v>18</v>
      </c>
      <c r="E12" s="51" t="s">
        <v>32</v>
      </c>
      <c r="F12" s="223" t="s">
        <v>18</v>
      </c>
      <c r="G12" s="224"/>
      <c r="H12" s="130"/>
      <c r="I12" s="116"/>
    </row>
    <row r="13" spans="1:9" ht="13.8" thickBot="1" x14ac:dyDescent="0.25">
      <c r="A13" s="225" t="s">
        <v>19</v>
      </c>
      <c r="B13" s="226"/>
      <c r="C13" s="52" t="s">
        <v>32</v>
      </c>
      <c r="D13" s="52" t="s">
        <v>19</v>
      </c>
      <c r="E13" s="53" t="s">
        <v>32</v>
      </c>
      <c r="F13" s="225" t="s">
        <v>19</v>
      </c>
      <c r="G13" s="226"/>
      <c r="H13" s="53"/>
      <c r="I13" s="116"/>
    </row>
    <row r="14" spans="1:9" ht="9.75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A15" s="55" t="s">
        <v>65</v>
      </c>
      <c r="B15" s="55"/>
      <c r="C15" s="54"/>
      <c r="D15" s="54"/>
      <c r="E15" s="54"/>
      <c r="F15" s="54"/>
      <c r="G15" s="54"/>
      <c r="H15" s="54"/>
      <c r="I15" s="54"/>
    </row>
    <row r="16" spans="1:9" x14ac:dyDescent="0.2">
      <c r="A16" s="56" t="s">
        <v>143</v>
      </c>
      <c r="B16" s="56"/>
      <c r="C16" s="47"/>
      <c r="D16" s="47"/>
      <c r="E16" s="47"/>
      <c r="F16" s="47"/>
      <c r="G16" s="47"/>
      <c r="H16" s="47"/>
      <c r="I16" s="47"/>
    </row>
    <row r="17" spans="1:10" ht="13.5" customHeight="1" x14ac:dyDescent="0.2">
      <c r="A17" s="56" t="s">
        <v>11</v>
      </c>
      <c r="B17" s="56"/>
      <c r="C17" s="47"/>
      <c r="D17" s="47"/>
      <c r="E17" s="47"/>
      <c r="F17" s="78"/>
      <c r="G17" s="78"/>
      <c r="H17" s="79"/>
      <c r="I17" s="79"/>
    </row>
    <row r="18" spans="1:10" ht="13.5" customHeight="1" x14ac:dyDescent="0.2">
      <c r="A18" s="56" t="s">
        <v>12</v>
      </c>
      <c r="B18" s="56"/>
      <c r="C18" s="47"/>
      <c r="D18" s="47"/>
      <c r="E18" s="47"/>
      <c r="F18" s="78"/>
      <c r="G18" s="78"/>
      <c r="H18" s="79"/>
      <c r="I18" s="79"/>
    </row>
    <row r="19" spans="1:10" ht="13.5" customHeight="1" x14ac:dyDescent="0.2">
      <c r="A19" s="56" t="s">
        <v>78</v>
      </c>
      <c r="B19" s="56"/>
      <c r="C19" s="47"/>
      <c r="D19" s="47"/>
      <c r="E19" s="47"/>
      <c r="F19" s="78"/>
      <c r="G19" s="78"/>
      <c r="H19" s="79"/>
      <c r="I19" s="79"/>
    </row>
    <row r="20" spans="1:10" ht="20.100000000000001" customHeight="1" thickBot="1" x14ac:dyDescent="0.25">
      <c r="A20" s="208" t="s">
        <v>205</v>
      </c>
      <c r="B20" s="57"/>
      <c r="C20" s="47"/>
      <c r="D20" s="47"/>
      <c r="E20" s="47"/>
      <c r="F20" s="47"/>
      <c r="G20" s="47"/>
      <c r="H20" s="47"/>
      <c r="I20" s="47"/>
    </row>
    <row r="21" spans="1:10" ht="12.75" customHeight="1" x14ac:dyDescent="0.2">
      <c r="A21" s="227" t="s">
        <v>77</v>
      </c>
      <c r="B21" s="227" t="s">
        <v>60</v>
      </c>
      <c r="C21" s="227" t="s">
        <v>0</v>
      </c>
      <c r="D21" s="58" t="s">
        <v>1</v>
      </c>
      <c r="E21" s="227" t="s">
        <v>6</v>
      </c>
      <c r="F21" s="227" t="s">
        <v>33</v>
      </c>
      <c r="G21" s="227" t="s">
        <v>34</v>
      </c>
      <c r="H21" s="227" t="s">
        <v>66</v>
      </c>
      <c r="I21" s="54"/>
    </row>
    <row r="22" spans="1:10" x14ac:dyDescent="0.2">
      <c r="A22" s="228"/>
      <c r="B22" s="228"/>
      <c r="C22" s="228"/>
      <c r="D22" s="59" t="s">
        <v>31</v>
      </c>
      <c r="E22" s="228"/>
      <c r="F22" s="228"/>
      <c r="G22" s="228"/>
      <c r="H22" s="228"/>
      <c r="I22" s="54"/>
    </row>
    <row r="23" spans="1:10" ht="13.5" customHeight="1" x14ac:dyDescent="0.2">
      <c r="A23" s="307"/>
      <c r="B23" s="309"/>
      <c r="C23" s="303"/>
      <c r="D23" s="322"/>
      <c r="E23" s="303"/>
      <c r="F23" s="303"/>
      <c r="G23" s="303"/>
      <c r="H23" s="305"/>
      <c r="I23" s="134"/>
      <c r="J23" s="209" t="str">
        <f>IF(AND(E23="M", F23="", G23=""), 0, IF(OR(E23="○", E23="◎", F23&lt;&gt;"", G23&lt;&gt;""), 1, ""))</f>
        <v/>
      </c>
    </row>
    <row r="24" spans="1:10" ht="22.5" customHeight="1" x14ac:dyDescent="0.2">
      <c r="A24" s="313"/>
      <c r="B24" s="314"/>
      <c r="C24" s="315"/>
      <c r="D24" s="315"/>
      <c r="E24" s="315"/>
      <c r="F24" s="315"/>
      <c r="G24" s="315"/>
      <c r="H24" s="316"/>
      <c r="I24" s="134"/>
      <c r="J24" s="209"/>
    </row>
    <row r="25" spans="1:10" ht="13.5" customHeight="1" x14ac:dyDescent="0.2">
      <c r="A25" s="307"/>
      <c r="B25" s="309"/>
      <c r="C25" s="303"/>
      <c r="D25" s="322"/>
      <c r="E25" s="303"/>
      <c r="F25" s="303"/>
      <c r="G25" s="303"/>
      <c r="H25" s="305"/>
      <c r="I25" s="134"/>
      <c r="J25" s="209" t="str">
        <f t="shared" ref="J25" si="0">IF(AND(E25="M", F25="", G25=""), 0, IF(OR(E25="○", E25="◎", F25&lt;&gt;"", G25&lt;&gt;""), 1, ""))</f>
        <v/>
      </c>
    </row>
    <row r="26" spans="1:10" ht="22.5" customHeight="1" x14ac:dyDescent="0.2">
      <c r="A26" s="313"/>
      <c r="B26" s="314"/>
      <c r="C26" s="315"/>
      <c r="D26" s="324"/>
      <c r="E26" s="315"/>
      <c r="F26" s="315"/>
      <c r="G26" s="315"/>
      <c r="H26" s="316"/>
      <c r="I26" s="134"/>
      <c r="J26" s="209"/>
    </row>
    <row r="27" spans="1:10" ht="13.5" customHeight="1" x14ac:dyDescent="0.2">
      <c r="A27" s="307"/>
      <c r="B27" s="309"/>
      <c r="C27" s="303"/>
      <c r="D27" s="322"/>
      <c r="E27" s="303"/>
      <c r="F27" s="303"/>
      <c r="G27" s="303"/>
      <c r="H27" s="305"/>
      <c r="I27" s="134"/>
      <c r="J27" s="209" t="str">
        <f t="shared" ref="J27" si="1">IF(AND(E27="M", F27="", G27=""), 0, IF(OR(E27="○", E27="◎", F27&lt;&gt;"", G27&lt;&gt;""), 1, ""))</f>
        <v/>
      </c>
    </row>
    <row r="28" spans="1:10" ht="22.5" customHeight="1" x14ac:dyDescent="0.2">
      <c r="A28" s="313"/>
      <c r="B28" s="314"/>
      <c r="C28" s="315"/>
      <c r="D28" s="324"/>
      <c r="E28" s="315"/>
      <c r="F28" s="315"/>
      <c r="G28" s="315"/>
      <c r="H28" s="316"/>
      <c r="I28" s="134"/>
      <c r="J28" s="209"/>
    </row>
    <row r="29" spans="1:10" ht="13.5" customHeight="1" x14ac:dyDescent="0.2">
      <c r="A29" s="307"/>
      <c r="B29" s="309"/>
      <c r="C29" s="303"/>
      <c r="D29" s="322"/>
      <c r="E29" s="303"/>
      <c r="F29" s="303"/>
      <c r="G29" s="303"/>
      <c r="H29" s="305"/>
      <c r="I29" s="134"/>
      <c r="J29" s="209" t="str">
        <f t="shared" ref="J29" si="2">IF(AND(E29="M", F29="", G29=""), 0, IF(OR(E29="○", E29="◎", F29&lt;&gt;"", G29&lt;&gt;""), 1, ""))</f>
        <v/>
      </c>
    </row>
    <row r="30" spans="1:10" ht="22.5" customHeight="1" x14ac:dyDescent="0.2">
      <c r="A30" s="313"/>
      <c r="B30" s="314"/>
      <c r="C30" s="315"/>
      <c r="D30" s="324"/>
      <c r="E30" s="315"/>
      <c r="F30" s="315"/>
      <c r="G30" s="315"/>
      <c r="H30" s="316"/>
      <c r="I30" s="134"/>
      <c r="J30" s="209"/>
    </row>
    <row r="31" spans="1:10" ht="13.5" customHeight="1" x14ac:dyDescent="0.2">
      <c r="A31" s="307"/>
      <c r="B31" s="309"/>
      <c r="C31" s="303"/>
      <c r="D31" s="322"/>
      <c r="E31" s="303"/>
      <c r="F31" s="303"/>
      <c r="G31" s="303"/>
      <c r="H31" s="305"/>
      <c r="I31" s="134"/>
      <c r="J31" s="209" t="str">
        <f t="shared" ref="J31" si="3">IF(AND(E31="M", F31="", G31=""), 0, IF(OR(E31="○", E31="◎", F31&lt;&gt;"", G31&lt;&gt;""), 1, ""))</f>
        <v/>
      </c>
    </row>
    <row r="32" spans="1:10" ht="22.5" customHeight="1" x14ac:dyDescent="0.2">
      <c r="A32" s="313"/>
      <c r="B32" s="314"/>
      <c r="C32" s="315"/>
      <c r="D32" s="324"/>
      <c r="E32" s="315"/>
      <c r="F32" s="315"/>
      <c r="G32" s="315"/>
      <c r="H32" s="316"/>
      <c r="I32" s="134"/>
      <c r="J32" s="209"/>
    </row>
    <row r="33" spans="1:34" ht="13.5" customHeight="1" x14ac:dyDescent="0.2">
      <c r="A33" s="307"/>
      <c r="B33" s="309"/>
      <c r="C33" s="303"/>
      <c r="D33" s="322"/>
      <c r="E33" s="303"/>
      <c r="F33" s="303"/>
      <c r="G33" s="303"/>
      <c r="H33" s="305"/>
      <c r="I33" s="134"/>
      <c r="J33" s="209" t="str">
        <f t="shared" ref="J33" si="4">IF(AND(E33="M", F33="", G33=""), 0, IF(OR(E33="○", E33="◎", F33&lt;&gt;"", G33&lt;&gt;""), 1, ""))</f>
        <v/>
      </c>
    </row>
    <row r="34" spans="1:34" ht="22.5" customHeight="1" x14ac:dyDescent="0.2">
      <c r="A34" s="313"/>
      <c r="B34" s="314"/>
      <c r="C34" s="315"/>
      <c r="D34" s="324"/>
      <c r="E34" s="315"/>
      <c r="F34" s="315"/>
      <c r="G34" s="315"/>
      <c r="H34" s="316"/>
      <c r="I34" s="134"/>
      <c r="J34" s="209"/>
    </row>
    <row r="35" spans="1:34" ht="13.5" customHeight="1" x14ac:dyDescent="0.2">
      <c r="A35" s="307"/>
      <c r="B35" s="309"/>
      <c r="C35" s="303"/>
      <c r="D35" s="322"/>
      <c r="E35" s="303"/>
      <c r="F35" s="303"/>
      <c r="G35" s="303"/>
      <c r="H35" s="305"/>
      <c r="I35" s="134"/>
      <c r="J35" s="209" t="str">
        <f t="shared" ref="J35" si="5">IF(AND(E35="M", F35="", G35=""), 0, IF(OR(E35="○", E35="◎", F35&lt;&gt;"", G35&lt;&gt;""), 1, ""))</f>
        <v/>
      </c>
    </row>
    <row r="36" spans="1:34" ht="22.5" customHeight="1" x14ac:dyDescent="0.2">
      <c r="A36" s="313"/>
      <c r="B36" s="314"/>
      <c r="C36" s="315"/>
      <c r="D36" s="324"/>
      <c r="E36" s="315"/>
      <c r="F36" s="315"/>
      <c r="G36" s="315"/>
      <c r="H36" s="316"/>
      <c r="I36" s="134"/>
      <c r="J36" s="209"/>
    </row>
    <row r="37" spans="1:34" ht="13.5" customHeight="1" x14ac:dyDescent="0.2">
      <c r="A37" s="307"/>
      <c r="B37" s="309"/>
      <c r="C37" s="303"/>
      <c r="D37" s="322"/>
      <c r="E37" s="303"/>
      <c r="F37" s="303"/>
      <c r="G37" s="303"/>
      <c r="H37" s="305"/>
      <c r="I37" s="134"/>
      <c r="J37" s="209" t="str">
        <f t="shared" ref="J37" si="6">IF(AND(E37="M", F37="", G37=""), 0, IF(OR(E37="○", E37="◎", F37&lt;&gt;"", G37&lt;&gt;""), 1, ""))</f>
        <v/>
      </c>
    </row>
    <row r="38" spans="1:34" ht="22.5" customHeight="1" thickBot="1" x14ac:dyDescent="0.25">
      <c r="A38" s="308"/>
      <c r="B38" s="321"/>
      <c r="C38" s="311"/>
      <c r="D38" s="323"/>
      <c r="E38" s="311"/>
      <c r="F38" s="311"/>
      <c r="G38" s="311"/>
      <c r="H38" s="312"/>
      <c r="I38" s="134"/>
      <c r="J38" s="209"/>
      <c r="L38" t="s">
        <v>68</v>
      </c>
      <c r="M38">
        <f>J47</f>
        <v>0</v>
      </c>
    </row>
    <row r="39" spans="1:34" ht="13.5" customHeight="1" x14ac:dyDescent="0.2">
      <c r="A39" s="317"/>
      <c r="B39" s="318"/>
      <c r="C39" s="319"/>
      <c r="D39" s="319"/>
      <c r="E39" s="319"/>
      <c r="F39" s="319"/>
      <c r="G39" s="319"/>
      <c r="H39" s="320"/>
      <c r="I39" s="134"/>
      <c r="J39" s="209" t="str">
        <f t="shared" ref="J39" si="7">IF(AND(E39="M", F39="", G39=""), 0, IF(OR(E39="○", E39="◎", F39&lt;&gt;"", G39&lt;&gt;""), 1, ""))</f>
        <v/>
      </c>
      <c r="L39" t="s">
        <v>72</v>
      </c>
      <c r="M39">
        <f>COUNTIF(E23:E46,"◎")</f>
        <v>0</v>
      </c>
    </row>
    <row r="40" spans="1:34" ht="22.5" customHeight="1" x14ac:dyDescent="0.2">
      <c r="A40" s="313"/>
      <c r="B40" s="314"/>
      <c r="C40" s="315"/>
      <c r="D40" s="315"/>
      <c r="E40" s="315"/>
      <c r="F40" s="315"/>
      <c r="G40" s="315"/>
      <c r="H40" s="316"/>
      <c r="I40" s="134"/>
      <c r="J40" s="209"/>
      <c r="L40" t="s">
        <v>145</v>
      </c>
      <c r="M40">
        <f>COUNTA(F23:F46)/2</f>
        <v>0</v>
      </c>
    </row>
    <row r="41" spans="1:34" ht="13.5" customHeight="1" x14ac:dyDescent="0.2">
      <c r="A41" s="307"/>
      <c r="B41" s="309"/>
      <c r="C41" s="303"/>
      <c r="D41" s="303"/>
      <c r="E41" s="303"/>
      <c r="F41" s="303"/>
      <c r="G41" s="303"/>
      <c r="H41" s="305"/>
      <c r="I41" s="134"/>
      <c r="J41" s="209" t="str">
        <f t="shared" ref="J41" si="8">IF(AND(E41="M", F41="", G41=""), 0, IF(OR(E41="○", E41="◎", F41&lt;&gt;"", G41&lt;&gt;""), 1, ""))</f>
        <v/>
      </c>
      <c r="L41" t="s">
        <v>146</v>
      </c>
      <c r="M41">
        <f>COUNTA(G23:G46)</f>
        <v>0</v>
      </c>
    </row>
    <row r="42" spans="1:34" ht="22.5" customHeight="1" x14ac:dyDescent="0.2">
      <c r="A42" s="313"/>
      <c r="B42" s="314"/>
      <c r="C42" s="311"/>
      <c r="D42" s="311"/>
      <c r="E42" s="311"/>
      <c r="F42" s="311"/>
      <c r="G42" s="311"/>
      <c r="H42" s="312"/>
      <c r="I42" s="134"/>
      <c r="J42" s="209"/>
    </row>
    <row r="43" spans="1:34" ht="13.5" customHeight="1" x14ac:dyDescent="0.2">
      <c r="A43" s="307"/>
      <c r="B43" s="309"/>
      <c r="C43" s="303"/>
      <c r="D43" s="303"/>
      <c r="E43" s="303"/>
      <c r="F43" s="303"/>
      <c r="G43" s="303"/>
      <c r="H43" s="305"/>
      <c r="I43" s="134"/>
      <c r="J43" s="209" t="str">
        <f t="shared" ref="J43" si="9">IF(AND(E43="M", F43="", G43=""), 0, IF(OR(E43="○", E43="◎", F43&lt;&gt;"", G43&lt;&gt;""), 1, ""))</f>
        <v/>
      </c>
    </row>
    <row r="44" spans="1:34" ht="22.5" customHeight="1" x14ac:dyDescent="0.2">
      <c r="A44" s="313"/>
      <c r="B44" s="314"/>
      <c r="C44" s="315"/>
      <c r="D44" s="315"/>
      <c r="E44" s="315"/>
      <c r="F44" s="315"/>
      <c r="G44" s="315"/>
      <c r="H44" s="316"/>
      <c r="I44" s="134"/>
      <c r="J44" s="209"/>
    </row>
    <row r="45" spans="1:34" ht="13.5" customHeight="1" x14ac:dyDescent="0.2">
      <c r="A45" s="307"/>
      <c r="B45" s="309"/>
      <c r="C45" s="303"/>
      <c r="D45" s="303"/>
      <c r="E45" s="303"/>
      <c r="F45" s="303"/>
      <c r="G45" s="303"/>
      <c r="H45" s="305"/>
      <c r="I45" s="134"/>
      <c r="J45" s="209" t="str">
        <f t="shared" ref="J45" si="10">IF(AND(E45="M", F45="", G45=""), 0, IF(OR(E45="○", E45="◎", F45&lt;&gt;"", G45&lt;&gt;""), 1, ""))</f>
        <v/>
      </c>
    </row>
    <row r="46" spans="1:34" ht="22.5" customHeight="1" thickBot="1" x14ac:dyDescent="0.25">
      <c r="A46" s="308"/>
      <c r="B46" s="310"/>
      <c r="C46" s="304"/>
      <c r="D46" s="304"/>
      <c r="E46" s="304"/>
      <c r="F46" s="304"/>
      <c r="G46" s="304"/>
      <c r="H46" s="306"/>
      <c r="I46" s="134"/>
      <c r="J46" s="209"/>
    </row>
    <row r="47" spans="1:34" ht="14.25" customHeight="1" thickBo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>
        <f>SUM(J23:J46)</f>
        <v>0</v>
      </c>
    </row>
    <row r="48" spans="1:34" ht="18" customHeight="1" x14ac:dyDescent="0.2">
      <c r="B48" s="288" t="s">
        <v>203</v>
      </c>
      <c r="C48" s="289"/>
      <c r="D48" s="290" t="s">
        <v>202</v>
      </c>
      <c r="E48" s="291"/>
      <c r="F48" s="291"/>
      <c r="G48" s="291"/>
      <c r="H48" s="292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7"/>
      <c r="V48" s="197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</row>
    <row r="49" spans="1:34" ht="18" customHeight="1" x14ac:dyDescent="0.2">
      <c r="B49" s="285">
        <f>12000*M39</f>
        <v>0</v>
      </c>
      <c r="C49" s="300" t="s">
        <v>100</v>
      </c>
      <c r="D49" s="198" t="s">
        <v>194</v>
      </c>
      <c r="E49" s="199">
        <f>M40</f>
        <v>0</v>
      </c>
      <c r="F49" s="293" t="s">
        <v>195</v>
      </c>
      <c r="G49" s="294"/>
      <c r="H49" s="200">
        <f>1500*M40</f>
        <v>0</v>
      </c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7"/>
      <c r="V49" s="197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</row>
    <row r="50" spans="1:34" ht="18" customHeight="1" x14ac:dyDescent="0.2">
      <c r="B50" s="286"/>
      <c r="C50" s="301"/>
      <c r="D50" s="201" t="s">
        <v>196</v>
      </c>
      <c r="E50" s="202">
        <f>M41</f>
        <v>0</v>
      </c>
      <c r="F50" s="293" t="s">
        <v>197</v>
      </c>
      <c r="G50" s="294"/>
      <c r="H50" s="203">
        <f>1500*M41</f>
        <v>0</v>
      </c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7"/>
      <c r="V50" s="197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</row>
    <row r="51" spans="1:34" ht="18" customHeight="1" x14ac:dyDescent="0.2">
      <c r="B51" s="286"/>
      <c r="C51" s="301"/>
      <c r="D51" s="201" t="s">
        <v>198</v>
      </c>
      <c r="E51" s="204">
        <f>女子個人Ｂ!M11/2</f>
        <v>0</v>
      </c>
      <c r="F51" s="293" t="s">
        <v>199</v>
      </c>
      <c r="G51" s="294"/>
      <c r="H51" s="206">
        <f>E51*2*1500</f>
        <v>0</v>
      </c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7"/>
      <c r="V51" s="197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</row>
    <row r="52" spans="1:34" ht="18" customHeight="1" x14ac:dyDescent="0.2">
      <c r="B52" s="286"/>
      <c r="C52" s="301"/>
      <c r="D52" s="198" t="s">
        <v>200</v>
      </c>
      <c r="E52" s="205">
        <f>女子個人Ｂ!M13</f>
        <v>0</v>
      </c>
      <c r="F52" s="293" t="s">
        <v>201</v>
      </c>
      <c r="G52" s="294"/>
      <c r="H52" s="207">
        <f>1500*E52</f>
        <v>0</v>
      </c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7"/>
      <c r="V52" s="197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</row>
    <row r="53" spans="1:34" ht="18.75" customHeight="1" thickBot="1" x14ac:dyDescent="0.25">
      <c r="B53" s="287"/>
      <c r="C53" s="302"/>
      <c r="D53" s="295" t="s">
        <v>150</v>
      </c>
      <c r="E53" s="296"/>
      <c r="F53" s="297">
        <f>SUM(B49,H49:H52)</f>
        <v>0</v>
      </c>
      <c r="G53" s="298"/>
      <c r="H53" s="299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7"/>
      <c r="V53" s="197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</row>
    <row r="54" spans="1:34" ht="19.5" customHeight="1" thickBot="1" x14ac:dyDescent="0.25"/>
    <row r="55" spans="1:34" ht="20.100000000000001" customHeight="1" x14ac:dyDescent="0.2">
      <c r="A55" s="259" t="s">
        <v>7</v>
      </c>
      <c r="B55" s="220"/>
      <c r="C55" s="220"/>
      <c r="D55" s="220"/>
      <c r="E55" s="220"/>
      <c r="F55" s="220"/>
      <c r="G55" s="220"/>
      <c r="H55" s="260"/>
      <c r="I55" s="54"/>
    </row>
    <row r="56" spans="1:34" ht="20.100000000000001" customHeight="1" x14ac:dyDescent="0.2">
      <c r="A56" s="60" t="s">
        <v>10</v>
      </c>
      <c r="B56" s="47"/>
      <c r="C56" s="47"/>
      <c r="D56" s="47"/>
      <c r="E56" s="47"/>
      <c r="F56" s="47"/>
      <c r="G56" s="47"/>
      <c r="H56" s="61"/>
      <c r="I56" s="47"/>
    </row>
    <row r="57" spans="1:34" ht="20.100000000000001" customHeight="1" x14ac:dyDescent="0.2">
      <c r="A57" s="60"/>
      <c r="B57" s="47"/>
      <c r="C57" s="47"/>
      <c r="D57" s="62" t="s">
        <v>2</v>
      </c>
      <c r="E57" s="261">
        <f>B7</f>
        <v>0</v>
      </c>
      <c r="F57" s="261"/>
      <c r="G57" s="261"/>
      <c r="H57" s="262"/>
      <c r="I57" s="47"/>
    </row>
    <row r="58" spans="1:34" ht="20.100000000000001" customHeight="1" x14ac:dyDescent="0.2">
      <c r="A58" s="118" t="s">
        <v>191</v>
      </c>
      <c r="B58" s="62" t="s">
        <v>204</v>
      </c>
      <c r="C58" s="62" t="s">
        <v>158</v>
      </c>
      <c r="D58" s="62" t="s">
        <v>8</v>
      </c>
      <c r="E58" s="263"/>
      <c r="F58" s="263"/>
      <c r="G58" s="263"/>
      <c r="H58" s="63" t="s">
        <v>9</v>
      </c>
      <c r="I58" s="54"/>
    </row>
    <row r="59" spans="1:34" ht="31.5" customHeight="1" thickBot="1" x14ac:dyDescent="0.25">
      <c r="A59" s="64"/>
      <c r="B59" s="65"/>
      <c r="C59" s="65"/>
      <c r="D59" s="65"/>
      <c r="E59" s="65"/>
      <c r="F59" s="65"/>
      <c r="G59" s="65"/>
      <c r="H59" s="66"/>
      <c r="I59" s="47"/>
    </row>
  </sheetData>
  <mergeCells count="151">
    <mergeCell ref="A21:A22"/>
    <mergeCell ref="B21:B22"/>
    <mergeCell ref="C21:C22"/>
    <mergeCell ref="E21:E22"/>
    <mergeCell ref="F21:F22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1:H1"/>
    <mergeCell ref="A3:A4"/>
    <mergeCell ref="B3:H4"/>
    <mergeCell ref="B6:C6"/>
    <mergeCell ref="D6:H6"/>
    <mergeCell ref="D7:E7"/>
    <mergeCell ref="G7:H7"/>
    <mergeCell ref="F12:G12"/>
    <mergeCell ref="F13:G13"/>
    <mergeCell ref="A10:C10"/>
    <mergeCell ref="D10:E10"/>
    <mergeCell ref="F10:H10"/>
    <mergeCell ref="A11:C11"/>
    <mergeCell ref="D11:E11"/>
    <mergeCell ref="F11:H11"/>
    <mergeCell ref="A12:B12"/>
    <mergeCell ref="A13:B13"/>
    <mergeCell ref="A8:C8"/>
    <mergeCell ref="D8:E8"/>
    <mergeCell ref="F8:H8"/>
    <mergeCell ref="A9:C9"/>
    <mergeCell ref="D9:E9"/>
    <mergeCell ref="F9:H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A55:H55"/>
    <mergeCell ref="E57:H57"/>
    <mergeCell ref="E58:G58"/>
    <mergeCell ref="G45:G46"/>
    <mergeCell ref="H45:H46"/>
    <mergeCell ref="A45:A46"/>
    <mergeCell ref="B45:B46"/>
    <mergeCell ref="C45:C46"/>
    <mergeCell ref="D45:D46"/>
    <mergeCell ref="E45:E46"/>
    <mergeCell ref="F45:F46"/>
    <mergeCell ref="B48:C48"/>
    <mergeCell ref="D48:H48"/>
    <mergeCell ref="B49:B53"/>
    <mergeCell ref="C49:C53"/>
    <mergeCell ref="F49:G49"/>
    <mergeCell ref="F50:G50"/>
    <mergeCell ref="F51:G51"/>
    <mergeCell ref="F52:G52"/>
    <mergeCell ref="D53:E53"/>
    <mergeCell ref="F53:H53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</mergeCells>
  <phoneticPr fontId="3"/>
  <conditionalFormatting sqref="A7:B7 D7:E7 G7:I7 C12:C13 E12:E13">
    <cfRule type="containsBlanks" dxfId="4" priority="5">
      <formula>LEN(TRIM(A7))=0</formula>
    </cfRule>
  </conditionalFormatting>
  <conditionalFormatting sqref="A9:I9 A11:I11 H12:I13">
    <cfRule type="containsBlanks" dxfId="3" priority="2">
      <formula>LEN(TRIM(A9))=0</formula>
    </cfRule>
  </conditionalFormatting>
  <conditionalFormatting sqref="A23:I46">
    <cfRule type="containsBlanks" dxfId="2" priority="4">
      <formula>LEN(TRIM(A23))=0</formula>
    </cfRule>
  </conditionalFormatting>
  <conditionalFormatting sqref="E58:G58">
    <cfRule type="containsBlanks" dxfId="1" priority="1">
      <formula>LEN(TRIM(E58))=0</formula>
    </cfRule>
  </conditionalFormatting>
  <conditionalFormatting sqref="F23:F46">
    <cfRule type="duplicateValues" dxfId="0" priority="3"/>
  </conditionalFormatting>
  <dataValidations count="8">
    <dataValidation type="list" allowBlank="1" showInputMessage="1" showErrorMessage="1" sqref="F23:F46" xr:uid="{00000000-0002-0000-0300-000000000000}">
      <formula1>"D1-1,D1-2,D2-1,D2-2,D3-1,D3-2"</formula1>
    </dataValidation>
    <dataValidation type="list" allowBlank="1" showInputMessage="1" showErrorMessage="1" sqref="E23:E46" xr:uid="{00000000-0002-0000-0300-000001000000}">
      <formula1>"◎,○,M"</formula1>
    </dataValidation>
    <dataValidation type="list" allowBlank="1" showInputMessage="1" showErrorMessage="1" sqref="G23:G46" xr:uid="{00000000-0002-0000-0300-000002000000}">
      <formula1>"S1,S2,S3,S4"</formula1>
    </dataValidation>
    <dataValidation type="list" allowBlank="1" showInputMessage="1" showErrorMessage="1" sqref="C23:C46" xr:uid="{00000000-0002-0000-0300-000003000000}">
      <formula1>"１年,２年,３年"</formula1>
    </dataValidation>
    <dataValidation type="list" allowBlank="1" showInputMessage="1" showErrorMessage="1" sqref="C13 E13 H13:I13" xr:uid="{00000000-0002-0000-0300-000004000000}">
      <formula1>"　　,可,否,"</formula1>
    </dataValidation>
    <dataValidation type="list" allowBlank="1" showInputMessage="1" showErrorMessage="1" sqref="C12 E12 H12:I12" xr:uid="{00000000-0002-0000-0300-000005000000}">
      <formula1>"　　,有,無,"</formula1>
    </dataValidation>
    <dataValidation type="list" allowBlank="1" showInputMessage="1" showErrorMessage="1" promptTitle="選択して下さい" prompt="全日制、定時制から選択して下さい" sqref="C7" xr:uid="{00000000-0002-0000-0300-000006000000}">
      <formula1>"　　　,全日制,定時制,"</formula1>
    </dataValidation>
    <dataValidation type="list" allowBlank="1" showInputMessage="1" showErrorMessage="1" prompt="リストから選択してください_x000a_" sqref="H17:I17" xr:uid="{00000000-0002-0000-0300-000007000000}">
      <formula1>"オープン３,オープン４"</formula1>
    </dataValidation>
  </dataValidations>
  <printOptions horizontalCentered="1" verticalCentered="1"/>
  <pageMargins left="0.98425196850393704" right="0.15748031496062992" top="0.15748031496062992" bottom="0.15748031496062992" header="0.15748031496062992" footer="0.1574803149606299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D0AF-F9B0-4496-AE7B-2BD7F8FE60DF}">
  <sheetPr>
    <tabColor rgb="FF00B0F0"/>
  </sheetPr>
  <dimension ref="A1:L57"/>
  <sheetViews>
    <sheetView view="pageBreakPreview" topLeftCell="A37" zoomScale="115" zoomScaleNormal="100" zoomScaleSheetLayoutView="115" workbookViewId="0">
      <selection activeCell="C38" sqref="C38:C57"/>
    </sheetView>
  </sheetViews>
  <sheetFormatPr defaultColWidth="12.88671875" defaultRowHeight="12" x14ac:dyDescent="0.2"/>
  <cols>
    <col min="1" max="1" width="5" style="135" customWidth="1"/>
    <col min="2" max="2" width="5.6640625" style="135" customWidth="1"/>
    <col min="3" max="3" width="15.6640625" style="135" customWidth="1"/>
    <col min="4" max="4" width="25.6640625" style="135" customWidth="1"/>
    <col min="5" max="5" width="9.109375" style="135" customWidth="1"/>
    <col min="6" max="6" width="6.6640625" style="135" customWidth="1"/>
    <col min="7" max="8" width="11.6640625" style="135" customWidth="1"/>
    <col min="9" max="49" width="4.6640625" style="135" customWidth="1"/>
    <col min="50" max="16384" width="12.88671875" style="135"/>
  </cols>
  <sheetData>
    <row r="1" spans="1:12" s="175" customFormat="1" ht="21.6" thickBot="1" x14ac:dyDescent="0.25">
      <c r="A1" s="176" t="s">
        <v>182</v>
      </c>
      <c r="B1" s="174"/>
      <c r="C1" s="174"/>
      <c r="D1" s="174"/>
      <c r="E1" s="174"/>
      <c r="F1" s="174"/>
      <c r="G1" s="174"/>
      <c r="H1" s="174"/>
    </row>
    <row r="2" spans="1:12" s="174" customFormat="1" ht="16.2" x14ac:dyDescent="0.2">
      <c r="A2" s="331" t="s">
        <v>181</v>
      </c>
      <c r="B2" s="332"/>
      <c r="C2" s="362" t="str">
        <f>'男子申込(印刷)'!A1</f>
        <v>令和８年度 第78回高体連函館支部春季バドミントン大会参加申込書</v>
      </c>
      <c r="D2" s="362"/>
      <c r="E2" s="362"/>
      <c r="F2" s="362"/>
      <c r="G2" s="362"/>
      <c r="H2" s="362"/>
    </row>
    <row r="3" spans="1:12" ht="16.8" thickBot="1" x14ac:dyDescent="0.25">
      <c r="A3" s="333" t="s">
        <v>165</v>
      </c>
      <c r="B3" s="334"/>
      <c r="C3" s="335">
        <f>'男子申込(印刷)'!B7</f>
        <v>0</v>
      </c>
      <c r="D3" s="335"/>
      <c r="E3" s="335"/>
      <c r="F3" s="335"/>
      <c r="G3" s="335"/>
      <c r="H3" s="335"/>
    </row>
    <row r="4" spans="1:12" ht="16.2" x14ac:dyDescent="0.2">
      <c r="A4" s="151" t="s">
        <v>180</v>
      </c>
      <c r="B4" s="173"/>
      <c r="C4" s="173"/>
      <c r="D4" s="173"/>
      <c r="E4" s="172"/>
      <c r="F4" s="172"/>
      <c r="G4" s="172"/>
      <c r="H4" s="172"/>
    </row>
    <row r="5" spans="1:12" x14ac:dyDescent="0.2">
      <c r="A5" s="149" t="s">
        <v>174</v>
      </c>
    </row>
    <row r="6" spans="1:12" x14ac:dyDescent="0.2">
      <c r="A6" s="135" t="s">
        <v>173</v>
      </c>
    </row>
    <row r="7" spans="1:12" x14ac:dyDescent="0.2">
      <c r="A7" s="135" t="s">
        <v>172</v>
      </c>
    </row>
    <row r="8" spans="1:12" x14ac:dyDescent="0.2">
      <c r="A8" s="135" t="s">
        <v>171</v>
      </c>
    </row>
    <row r="9" spans="1:12" ht="12.6" thickBot="1" x14ac:dyDescent="0.25">
      <c r="A9" s="135" t="s">
        <v>179</v>
      </c>
    </row>
    <row r="10" spans="1:12" ht="25.5" customHeight="1" x14ac:dyDescent="0.2">
      <c r="A10" s="147" t="s">
        <v>169</v>
      </c>
      <c r="B10" s="146" t="s">
        <v>168</v>
      </c>
      <c r="C10" s="146" t="s">
        <v>167</v>
      </c>
      <c r="D10" s="146" t="s">
        <v>166</v>
      </c>
      <c r="E10" s="146" t="s">
        <v>165</v>
      </c>
      <c r="F10" s="146" t="s">
        <v>164</v>
      </c>
      <c r="G10" s="146" t="s">
        <v>163</v>
      </c>
      <c r="H10" s="146" t="s">
        <v>162</v>
      </c>
    </row>
    <row r="11" spans="1:12" ht="23.25" customHeight="1" x14ac:dyDescent="0.2">
      <c r="A11" s="330">
        <v>1</v>
      </c>
      <c r="B11" s="169" t="s">
        <v>176</v>
      </c>
      <c r="C11" s="170"/>
      <c r="D11" s="170"/>
      <c r="E11" s="169">
        <f>'男子申込(印刷)'!$A$7</f>
        <v>0</v>
      </c>
      <c r="F11" s="170"/>
      <c r="G11" s="171"/>
      <c r="H11" s="170"/>
      <c r="L11" s="135" t="s">
        <v>178</v>
      </c>
    </row>
    <row r="12" spans="1:12" ht="23.25" customHeight="1" x14ac:dyDescent="0.2">
      <c r="A12" s="328"/>
      <c r="B12" s="161" t="s">
        <v>176</v>
      </c>
      <c r="C12" s="158"/>
      <c r="D12" s="159"/>
      <c r="E12" s="169">
        <f>'男子申込(印刷)'!$A$7</f>
        <v>0</v>
      </c>
      <c r="F12" s="159"/>
      <c r="G12" s="167"/>
      <c r="H12" s="158"/>
      <c r="L12" s="135">
        <f>COUNTA(C11:C30)</f>
        <v>0</v>
      </c>
    </row>
    <row r="13" spans="1:12" ht="23.25" customHeight="1" x14ac:dyDescent="0.2">
      <c r="A13" s="327">
        <v>2</v>
      </c>
      <c r="B13" s="157" t="s">
        <v>176</v>
      </c>
      <c r="C13" s="156"/>
      <c r="D13" s="156"/>
      <c r="E13" s="157">
        <f>'男子申込(印刷)'!$A$7</f>
        <v>0</v>
      </c>
      <c r="F13" s="156"/>
      <c r="G13" s="168"/>
      <c r="H13" s="156"/>
      <c r="L13" s="135" t="s">
        <v>177</v>
      </c>
    </row>
    <row r="14" spans="1:12" ht="23.25" customHeight="1" x14ac:dyDescent="0.2">
      <c r="A14" s="328"/>
      <c r="B14" s="161" t="s">
        <v>176</v>
      </c>
      <c r="C14" s="158"/>
      <c r="D14" s="159"/>
      <c r="E14" s="160">
        <f>'男子申込(印刷)'!$A$7</f>
        <v>0</v>
      </c>
      <c r="F14" s="159"/>
      <c r="G14" s="167"/>
      <c r="H14" s="158"/>
      <c r="L14" s="135">
        <f>COUNTA(C38:C57)</f>
        <v>0</v>
      </c>
    </row>
    <row r="15" spans="1:12" ht="23.25" customHeight="1" x14ac:dyDescent="0.2">
      <c r="A15" s="327">
        <v>3</v>
      </c>
      <c r="B15" s="157" t="s">
        <v>176</v>
      </c>
      <c r="C15" s="156"/>
      <c r="D15" s="156"/>
      <c r="E15" s="157">
        <f>'男子申込(印刷)'!$A$7</f>
        <v>0</v>
      </c>
      <c r="F15" s="156"/>
      <c r="G15" s="156"/>
      <c r="H15" s="156"/>
    </row>
    <row r="16" spans="1:12" ht="23.25" customHeight="1" x14ac:dyDescent="0.2">
      <c r="A16" s="328"/>
      <c r="B16" s="161" t="s">
        <v>176</v>
      </c>
      <c r="C16" s="158"/>
      <c r="D16" s="159"/>
      <c r="E16" s="160">
        <f>'男子申込(印刷)'!$A$7</f>
        <v>0</v>
      </c>
      <c r="F16" s="159"/>
      <c r="G16" s="158"/>
      <c r="H16" s="158"/>
    </row>
    <row r="17" spans="1:12" ht="23.25" customHeight="1" x14ac:dyDescent="0.2">
      <c r="A17" s="327">
        <v>4</v>
      </c>
      <c r="B17" s="157" t="s">
        <v>176</v>
      </c>
      <c r="C17" s="156"/>
      <c r="D17" s="156"/>
      <c r="E17" s="157">
        <f>'男子申込(印刷)'!$A$7</f>
        <v>0</v>
      </c>
      <c r="F17" s="156"/>
      <c r="G17" s="156"/>
      <c r="H17" s="156"/>
      <c r="L17" s="166"/>
    </row>
    <row r="18" spans="1:12" ht="23.25" customHeight="1" x14ac:dyDescent="0.2">
      <c r="A18" s="328"/>
      <c r="B18" s="161" t="s">
        <v>176</v>
      </c>
      <c r="C18" s="158"/>
      <c r="D18" s="159"/>
      <c r="E18" s="160">
        <f>'男子申込(印刷)'!$A$7</f>
        <v>0</v>
      </c>
      <c r="F18" s="159"/>
      <c r="G18" s="158"/>
      <c r="H18" s="158"/>
    </row>
    <row r="19" spans="1:12" ht="23.25" customHeight="1" x14ac:dyDescent="0.2">
      <c r="A19" s="327">
        <v>5</v>
      </c>
      <c r="B19" s="157" t="s">
        <v>176</v>
      </c>
      <c r="C19" s="156"/>
      <c r="D19" s="156"/>
      <c r="E19" s="157">
        <f>'男子申込(印刷)'!$A$7</f>
        <v>0</v>
      </c>
      <c r="F19" s="156"/>
      <c r="G19" s="156"/>
      <c r="H19" s="156"/>
    </row>
    <row r="20" spans="1:12" ht="23.25" customHeight="1" x14ac:dyDescent="0.2">
      <c r="A20" s="328"/>
      <c r="B20" s="161" t="s">
        <v>176</v>
      </c>
      <c r="C20" s="158"/>
      <c r="D20" s="159"/>
      <c r="E20" s="160">
        <f>'男子申込(印刷)'!$A$7</f>
        <v>0</v>
      </c>
      <c r="F20" s="159"/>
      <c r="G20" s="158"/>
      <c r="H20" s="158"/>
    </row>
    <row r="21" spans="1:12" ht="23.25" customHeight="1" x14ac:dyDescent="0.2">
      <c r="A21" s="327">
        <v>6</v>
      </c>
      <c r="B21" s="157" t="s">
        <v>176</v>
      </c>
      <c r="C21" s="156"/>
      <c r="D21" s="156"/>
      <c r="E21" s="157">
        <f>'男子申込(印刷)'!$A$7</f>
        <v>0</v>
      </c>
      <c r="F21" s="156"/>
      <c r="G21" s="156"/>
      <c r="H21" s="156"/>
    </row>
    <row r="22" spans="1:12" ht="23.25" customHeight="1" x14ac:dyDescent="0.2">
      <c r="A22" s="328"/>
      <c r="B22" s="161" t="s">
        <v>176</v>
      </c>
      <c r="C22" s="158"/>
      <c r="D22" s="159"/>
      <c r="E22" s="160">
        <f>'男子申込(印刷)'!$A$7</f>
        <v>0</v>
      </c>
      <c r="F22" s="159"/>
      <c r="G22" s="158"/>
      <c r="H22" s="158"/>
    </row>
    <row r="23" spans="1:12" ht="23.25" customHeight="1" x14ac:dyDescent="0.2">
      <c r="A23" s="327">
        <v>7</v>
      </c>
      <c r="B23" s="157" t="s">
        <v>176</v>
      </c>
      <c r="C23" s="156"/>
      <c r="D23" s="156"/>
      <c r="E23" s="157">
        <f>'男子申込(印刷)'!$A$7</f>
        <v>0</v>
      </c>
      <c r="F23" s="156"/>
      <c r="G23" s="156"/>
      <c r="H23" s="156"/>
    </row>
    <row r="24" spans="1:12" ht="23.25" customHeight="1" x14ac:dyDescent="0.2">
      <c r="A24" s="330"/>
      <c r="B24" s="165" t="s">
        <v>176</v>
      </c>
      <c r="C24" s="162"/>
      <c r="D24" s="163"/>
      <c r="E24" s="164">
        <f>'男子申込(印刷)'!$A$7</f>
        <v>0</v>
      </c>
      <c r="F24" s="163"/>
      <c r="G24" s="162"/>
      <c r="H24" s="162"/>
    </row>
    <row r="25" spans="1:12" ht="23.25" customHeight="1" x14ac:dyDescent="0.2">
      <c r="A25" s="327">
        <v>8</v>
      </c>
      <c r="B25" s="157" t="s">
        <v>176</v>
      </c>
      <c r="C25" s="156"/>
      <c r="D25" s="156"/>
      <c r="E25" s="157">
        <f>'男子申込(印刷)'!$A$7</f>
        <v>0</v>
      </c>
      <c r="F25" s="156"/>
      <c r="G25" s="156"/>
      <c r="H25" s="156"/>
    </row>
    <row r="26" spans="1:12" ht="23.25" customHeight="1" x14ac:dyDescent="0.2">
      <c r="A26" s="328"/>
      <c r="B26" s="161" t="s">
        <v>176</v>
      </c>
      <c r="C26" s="158"/>
      <c r="D26" s="159"/>
      <c r="E26" s="160">
        <f>'男子申込(印刷)'!$A$7</f>
        <v>0</v>
      </c>
      <c r="F26" s="159"/>
      <c r="G26" s="158"/>
      <c r="H26" s="158"/>
    </row>
    <row r="27" spans="1:12" ht="23.25" customHeight="1" x14ac:dyDescent="0.2">
      <c r="A27" s="327">
        <v>9</v>
      </c>
      <c r="B27" s="157" t="s">
        <v>176</v>
      </c>
      <c r="C27" s="156"/>
      <c r="D27" s="156"/>
      <c r="E27" s="157">
        <f>'男子申込(印刷)'!$A$7</f>
        <v>0</v>
      </c>
      <c r="F27" s="156"/>
      <c r="G27" s="156"/>
      <c r="H27" s="156"/>
    </row>
    <row r="28" spans="1:12" ht="23.25" customHeight="1" x14ac:dyDescent="0.2">
      <c r="A28" s="328"/>
      <c r="B28" s="161" t="s">
        <v>176</v>
      </c>
      <c r="C28" s="158"/>
      <c r="D28" s="159"/>
      <c r="E28" s="160">
        <f>'男子申込(印刷)'!$A$7</f>
        <v>0</v>
      </c>
      <c r="F28" s="159"/>
      <c r="G28" s="158"/>
      <c r="H28" s="158"/>
    </row>
    <row r="29" spans="1:12" ht="23.25" customHeight="1" x14ac:dyDescent="0.2">
      <c r="A29" s="327">
        <v>10</v>
      </c>
      <c r="B29" s="157" t="s">
        <v>176</v>
      </c>
      <c r="C29" s="156"/>
      <c r="D29" s="156"/>
      <c r="E29" s="157">
        <f>'男子申込(印刷)'!$A$7</f>
        <v>0</v>
      </c>
      <c r="F29" s="156"/>
      <c r="G29" s="156"/>
      <c r="H29" s="156"/>
    </row>
    <row r="30" spans="1:12" ht="23.25" customHeight="1" thickBot="1" x14ac:dyDescent="0.25">
      <c r="A30" s="329"/>
      <c r="B30" s="155" t="s">
        <v>176</v>
      </c>
      <c r="C30" s="152"/>
      <c r="D30" s="153"/>
      <c r="E30" s="154">
        <f>'男子申込(印刷)'!$A$7</f>
        <v>0</v>
      </c>
      <c r="F30" s="153"/>
      <c r="G30" s="152"/>
      <c r="H30" s="152"/>
    </row>
    <row r="31" spans="1:12" ht="16.2" x14ac:dyDescent="0.2">
      <c r="A31" s="151" t="s">
        <v>175</v>
      </c>
      <c r="B31" s="150"/>
      <c r="C31" s="150"/>
      <c r="D31" s="150"/>
      <c r="E31" s="150"/>
      <c r="F31" s="150"/>
      <c r="G31" s="150"/>
      <c r="H31" s="150"/>
    </row>
    <row r="32" spans="1:12" x14ac:dyDescent="0.2">
      <c r="A32" s="149" t="s">
        <v>174</v>
      </c>
      <c r="B32" s="148"/>
      <c r="C32" s="148"/>
      <c r="D32" s="148"/>
      <c r="E32" s="148"/>
      <c r="F32" s="148"/>
      <c r="G32" s="148"/>
      <c r="H32" s="148"/>
    </row>
    <row r="33" spans="1:8" x14ac:dyDescent="0.2">
      <c r="A33" s="135" t="s">
        <v>173</v>
      </c>
    </row>
    <row r="34" spans="1:8" x14ac:dyDescent="0.2">
      <c r="A34" s="135" t="s">
        <v>172</v>
      </c>
    </row>
    <row r="35" spans="1:8" x14ac:dyDescent="0.2">
      <c r="A35" s="135" t="s">
        <v>171</v>
      </c>
    </row>
    <row r="36" spans="1:8" ht="12.6" thickBot="1" x14ac:dyDescent="0.25">
      <c r="A36" s="135" t="s">
        <v>170</v>
      </c>
    </row>
    <row r="37" spans="1:8" ht="25.5" customHeight="1" x14ac:dyDescent="0.2">
      <c r="A37" s="147" t="s">
        <v>169</v>
      </c>
      <c r="B37" s="146" t="s">
        <v>168</v>
      </c>
      <c r="C37" s="146" t="s">
        <v>167</v>
      </c>
      <c r="D37" s="146" t="s">
        <v>166</v>
      </c>
      <c r="E37" s="146" t="s">
        <v>165</v>
      </c>
      <c r="F37" s="146" t="s">
        <v>164</v>
      </c>
      <c r="G37" s="146" t="s">
        <v>163</v>
      </c>
      <c r="H37" s="146" t="s">
        <v>162</v>
      </c>
    </row>
    <row r="38" spans="1:8" ht="25.5" customHeight="1" x14ac:dyDescent="0.2">
      <c r="A38" s="141">
        <v>1</v>
      </c>
      <c r="B38" s="140" t="s">
        <v>161</v>
      </c>
      <c r="C38" s="139"/>
      <c r="D38" s="139"/>
      <c r="E38" s="140">
        <f>'男子申込(印刷)'!$A$7</f>
        <v>0</v>
      </c>
      <c r="F38" s="139"/>
      <c r="G38" s="145"/>
      <c r="H38" s="139"/>
    </row>
    <row r="39" spans="1:8" ht="25.5" customHeight="1" x14ac:dyDescent="0.2">
      <c r="A39" s="141">
        <v>2</v>
      </c>
      <c r="B39" s="140" t="s">
        <v>161</v>
      </c>
      <c r="C39" s="139"/>
      <c r="D39" s="139"/>
      <c r="E39" s="140">
        <f>'男子申込(印刷)'!$A$7</f>
        <v>0</v>
      </c>
      <c r="F39" s="139"/>
      <c r="G39" s="145"/>
      <c r="H39" s="139"/>
    </row>
    <row r="40" spans="1:8" ht="25.5" customHeight="1" x14ac:dyDescent="0.2">
      <c r="A40" s="141">
        <v>3</v>
      </c>
      <c r="B40" s="140" t="s">
        <v>161</v>
      </c>
      <c r="C40" s="139"/>
      <c r="D40" s="139"/>
      <c r="E40" s="140">
        <f>'男子申込(印刷)'!$A$7</f>
        <v>0</v>
      </c>
      <c r="F40" s="139"/>
      <c r="G40" s="145"/>
      <c r="H40" s="139"/>
    </row>
    <row r="41" spans="1:8" ht="25.5" customHeight="1" x14ac:dyDescent="0.2">
      <c r="A41" s="141">
        <v>4</v>
      </c>
      <c r="B41" s="140" t="s">
        <v>161</v>
      </c>
      <c r="C41" s="139"/>
      <c r="D41" s="139"/>
      <c r="E41" s="140">
        <f>'男子申込(印刷)'!$A$7</f>
        <v>0</v>
      </c>
      <c r="F41" s="139"/>
      <c r="G41" s="145"/>
      <c r="H41" s="139"/>
    </row>
    <row r="42" spans="1:8" ht="25.5" customHeight="1" x14ac:dyDescent="0.2">
      <c r="A42" s="141">
        <v>5</v>
      </c>
      <c r="B42" s="140" t="s">
        <v>161</v>
      </c>
      <c r="C42" s="139"/>
      <c r="D42" s="139"/>
      <c r="E42" s="140">
        <f>'男子申込(印刷)'!$A$7</f>
        <v>0</v>
      </c>
      <c r="F42" s="139"/>
      <c r="G42" s="139"/>
      <c r="H42" s="139"/>
    </row>
    <row r="43" spans="1:8" ht="25.5" customHeight="1" x14ac:dyDescent="0.2">
      <c r="A43" s="141">
        <v>6</v>
      </c>
      <c r="B43" s="140" t="s">
        <v>161</v>
      </c>
      <c r="C43" s="139"/>
      <c r="D43" s="139"/>
      <c r="E43" s="140">
        <f>'男子申込(印刷)'!$A$7</f>
        <v>0</v>
      </c>
      <c r="F43" s="139"/>
      <c r="G43" s="139"/>
      <c r="H43" s="139"/>
    </row>
    <row r="44" spans="1:8" ht="25.5" customHeight="1" x14ac:dyDescent="0.2">
      <c r="A44" s="141">
        <v>7</v>
      </c>
      <c r="B44" s="140" t="s">
        <v>161</v>
      </c>
      <c r="C44" s="139"/>
      <c r="D44" s="139"/>
      <c r="E44" s="140">
        <f>'男子申込(印刷)'!$A$7</f>
        <v>0</v>
      </c>
      <c r="F44" s="139"/>
      <c r="G44" s="139"/>
      <c r="H44" s="139"/>
    </row>
    <row r="45" spans="1:8" ht="25.5" customHeight="1" x14ac:dyDescent="0.2">
      <c r="A45" s="141">
        <v>8</v>
      </c>
      <c r="B45" s="140" t="s">
        <v>161</v>
      </c>
      <c r="C45" s="139"/>
      <c r="D45" s="139"/>
      <c r="E45" s="140">
        <f>'男子申込(印刷)'!$A$7</f>
        <v>0</v>
      </c>
      <c r="F45" s="139"/>
      <c r="G45" s="139"/>
      <c r="H45" s="139"/>
    </row>
    <row r="46" spans="1:8" ht="25.5" customHeight="1" x14ac:dyDescent="0.2">
      <c r="A46" s="141">
        <v>9</v>
      </c>
      <c r="B46" s="140" t="s">
        <v>161</v>
      </c>
      <c r="C46" s="139"/>
      <c r="D46" s="139"/>
      <c r="E46" s="140">
        <f>'男子申込(印刷)'!$A$7</f>
        <v>0</v>
      </c>
      <c r="F46" s="139"/>
      <c r="G46" s="139"/>
      <c r="H46" s="139"/>
    </row>
    <row r="47" spans="1:8" ht="25.5" customHeight="1" x14ac:dyDescent="0.2">
      <c r="A47" s="141">
        <v>10</v>
      </c>
      <c r="B47" s="140" t="s">
        <v>161</v>
      </c>
      <c r="C47" s="139"/>
      <c r="D47" s="139"/>
      <c r="E47" s="140">
        <f>'男子申込(印刷)'!$A$7</f>
        <v>0</v>
      </c>
      <c r="F47" s="139"/>
      <c r="G47" s="139"/>
      <c r="H47" s="139"/>
    </row>
    <row r="48" spans="1:8" ht="25.5" customHeight="1" x14ac:dyDescent="0.2">
      <c r="A48" s="141">
        <v>11</v>
      </c>
      <c r="B48" s="140" t="s">
        <v>161</v>
      </c>
      <c r="C48" s="139"/>
      <c r="D48" s="139"/>
      <c r="E48" s="140">
        <f>'男子申込(印刷)'!$A$7</f>
        <v>0</v>
      </c>
      <c r="F48" s="139"/>
      <c r="G48" s="139"/>
      <c r="H48" s="139"/>
    </row>
    <row r="49" spans="1:8" ht="25.5" customHeight="1" x14ac:dyDescent="0.2">
      <c r="A49" s="141">
        <v>12</v>
      </c>
      <c r="B49" s="140" t="s">
        <v>161</v>
      </c>
      <c r="C49" s="139"/>
      <c r="D49" s="139"/>
      <c r="E49" s="140">
        <f>'男子申込(印刷)'!$A$7</f>
        <v>0</v>
      </c>
      <c r="F49" s="139"/>
      <c r="G49" s="139"/>
      <c r="H49" s="139"/>
    </row>
    <row r="50" spans="1:8" ht="25.5" customHeight="1" x14ac:dyDescent="0.2">
      <c r="A50" s="141">
        <v>13</v>
      </c>
      <c r="B50" s="140" t="s">
        <v>161</v>
      </c>
      <c r="C50" s="139"/>
      <c r="D50" s="139"/>
      <c r="E50" s="140">
        <f>'男子申込(印刷)'!$A$7</f>
        <v>0</v>
      </c>
      <c r="F50" s="139"/>
      <c r="G50" s="139"/>
      <c r="H50" s="139"/>
    </row>
    <row r="51" spans="1:8" ht="25.5" customHeight="1" x14ac:dyDescent="0.2">
      <c r="A51" s="141">
        <v>14</v>
      </c>
      <c r="B51" s="140" t="s">
        <v>161</v>
      </c>
      <c r="C51" s="139"/>
      <c r="D51" s="139"/>
      <c r="E51" s="140">
        <f>'男子申込(印刷)'!$A$7</f>
        <v>0</v>
      </c>
      <c r="F51" s="139"/>
      <c r="G51" s="139"/>
      <c r="H51" s="139"/>
    </row>
    <row r="52" spans="1:8" ht="25.5" customHeight="1" x14ac:dyDescent="0.2">
      <c r="A52" s="141">
        <v>15</v>
      </c>
      <c r="B52" s="140" t="s">
        <v>161</v>
      </c>
      <c r="C52" s="139"/>
      <c r="D52" s="139"/>
      <c r="E52" s="140">
        <f>'男子申込(印刷)'!$A$7</f>
        <v>0</v>
      </c>
      <c r="F52" s="139"/>
      <c r="G52" s="139"/>
      <c r="H52" s="139"/>
    </row>
    <row r="53" spans="1:8" ht="25.5" customHeight="1" x14ac:dyDescent="0.2">
      <c r="A53" s="144">
        <v>16</v>
      </c>
      <c r="B53" s="143" t="s">
        <v>161</v>
      </c>
      <c r="C53" s="142"/>
      <c r="D53" s="142"/>
      <c r="E53" s="143">
        <f>'男子申込(印刷)'!$A$7</f>
        <v>0</v>
      </c>
      <c r="F53" s="142"/>
      <c r="G53" s="142"/>
      <c r="H53" s="142"/>
    </row>
    <row r="54" spans="1:8" ht="25.5" customHeight="1" x14ac:dyDescent="0.2">
      <c r="A54" s="141">
        <v>17</v>
      </c>
      <c r="B54" s="140" t="s">
        <v>161</v>
      </c>
      <c r="C54" s="139"/>
      <c r="D54" s="139"/>
      <c r="E54" s="140">
        <f>'男子申込(印刷)'!$A$7</f>
        <v>0</v>
      </c>
      <c r="F54" s="139"/>
      <c r="G54" s="139"/>
      <c r="H54" s="139"/>
    </row>
    <row r="55" spans="1:8" ht="25.5" customHeight="1" x14ac:dyDescent="0.2">
      <c r="A55" s="141">
        <v>18</v>
      </c>
      <c r="B55" s="140" t="s">
        <v>161</v>
      </c>
      <c r="C55" s="139"/>
      <c r="D55" s="139"/>
      <c r="E55" s="140">
        <f>'男子申込(印刷)'!$A$7</f>
        <v>0</v>
      </c>
      <c r="F55" s="139"/>
      <c r="G55" s="139"/>
      <c r="H55" s="139"/>
    </row>
    <row r="56" spans="1:8" ht="25.5" customHeight="1" x14ac:dyDescent="0.2">
      <c r="A56" s="141">
        <v>19</v>
      </c>
      <c r="B56" s="140" t="s">
        <v>161</v>
      </c>
      <c r="C56" s="139"/>
      <c r="D56" s="139"/>
      <c r="E56" s="140">
        <f>'男子申込(印刷)'!$A$7</f>
        <v>0</v>
      </c>
      <c r="F56" s="139"/>
      <c r="G56" s="139"/>
      <c r="H56" s="139"/>
    </row>
    <row r="57" spans="1:8" ht="25.5" customHeight="1" thickBot="1" x14ac:dyDescent="0.25">
      <c r="A57" s="138">
        <v>20</v>
      </c>
      <c r="B57" s="137" t="s">
        <v>161</v>
      </c>
      <c r="C57" s="136"/>
      <c r="D57" s="136"/>
      <c r="E57" s="137">
        <f>'男子申込(印刷)'!$A$7</f>
        <v>0</v>
      </c>
      <c r="F57" s="136"/>
      <c r="G57" s="136"/>
      <c r="H57" s="136"/>
    </row>
  </sheetData>
  <mergeCells count="14">
    <mergeCell ref="A13:A14"/>
    <mergeCell ref="A2:B2"/>
    <mergeCell ref="C2:H2"/>
    <mergeCell ref="A3:B3"/>
    <mergeCell ref="C3:H3"/>
    <mergeCell ref="A11:A12"/>
    <mergeCell ref="A27:A28"/>
    <mergeCell ref="A29:A30"/>
    <mergeCell ref="A15:A16"/>
    <mergeCell ref="A17:A18"/>
    <mergeCell ref="A19:A20"/>
    <mergeCell ref="A21:A22"/>
    <mergeCell ref="A23:A24"/>
    <mergeCell ref="A25:A26"/>
  </mergeCells>
  <phoneticPr fontId="3"/>
  <pageMargins left="0.7" right="0.7" top="0.75" bottom="0.75" header="0.3" footer="0.3"/>
  <pageSetup paperSize="9" scale="64" orientation="portrait" horizontalDpi="360" verticalDpi="360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9FD9-8C69-4F2C-8805-6E03EEAB71F8}">
  <sheetPr>
    <tabColor theme="5" tint="0.39997558519241921"/>
  </sheetPr>
  <dimension ref="A1:M57"/>
  <sheetViews>
    <sheetView view="pageBreakPreview" topLeftCell="A19" zoomScale="115" zoomScaleNormal="100" zoomScaleSheetLayoutView="115" workbookViewId="0">
      <selection activeCell="E20" sqref="E20"/>
    </sheetView>
  </sheetViews>
  <sheetFormatPr defaultColWidth="12.88671875" defaultRowHeight="12" x14ac:dyDescent="0.2"/>
  <cols>
    <col min="1" max="1" width="5" style="135" customWidth="1"/>
    <col min="2" max="2" width="5.6640625" style="135" customWidth="1"/>
    <col min="3" max="3" width="15.6640625" style="135" customWidth="1"/>
    <col min="4" max="4" width="25.6640625" style="135" customWidth="1"/>
    <col min="5" max="5" width="9.109375" style="135" customWidth="1"/>
    <col min="6" max="6" width="6.6640625" style="135" customWidth="1"/>
    <col min="7" max="8" width="11.6640625" style="135" customWidth="1"/>
    <col min="9" max="49" width="4.6640625" style="135" customWidth="1"/>
    <col min="50" max="16384" width="12.88671875" style="135"/>
  </cols>
  <sheetData>
    <row r="1" spans="1:13" s="175" customFormat="1" ht="21.6" thickBot="1" x14ac:dyDescent="0.25">
      <c r="A1" s="176" t="s">
        <v>182</v>
      </c>
      <c r="B1" s="174"/>
      <c r="C1" s="174"/>
      <c r="D1" s="174"/>
      <c r="E1" s="174"/>
      <c r="F1" s="174"/>
      <c r="G1" s="174"/>
      <c r="H1" s="174"/>
    </row>
    <row r="2" spans="1:13" s="174" customFormat="1" ht="16.2" x14ac:dyDescent="0.2">
      <c r="A2" s="331" t="s">
        <v>181</v>
      </c>
      <c r="B2" s="332"/>
      <c r="C2" s="362" t="str">
        <f>'男子申込(印刷)'!A1</f>
        <v>令和８年度 第78回高体連函館支部春季バドミントン大会参加申込書</v>
      </c>
      <c r="D2" s="362"/>
      <c r="E2" s="362"/>
      <c r="F2" s="362"/>
      <c r="G2" s="362"/>
      <c r="H2" s="362"/>
    </row>
    <row r="3" spans="1:13" ht="16.8" thickBot="1" x14ac:dyDescent="0.25">
      <c r="A3" s="336" t="s">
        <v>189</v>
      </c>
      <c r="B3" s="335"/>
      <c r="C3" s="335">
        <f>'女子申込(印刷) '!B7</f>
        <v>0</v>
      </c>
      <c r="D3" s="335"/>
      <c r="E3" s="335"/>
      <c r="F3" s="335"/>
      <c r="G3" s="335"/>
      <c r="H3" s="335"/>
    </row>
    <row r="4" spans="1:13" ht="16.2" x14ac:dyDescent="0.2">
      <c r="A4" s="183" t="s">
        <v>188</v>
      </c>
      <c r="B4" s="195"/>
      <c r="C4" s="195"/>
      <c r="D4" s="195"/>
      <c r="E4" s="194"/>
      <c r="F4" s="194"/>
      <c r="G4" s="194"/>
      <c r="H4" s="194"/>
    </row>
    <row r="5" spans="1:13" x14ac:dyDescent="0.2">
      <c r="A5" s="149" t="s">
        <v>174</v>
      </c>
    </row>
    <row r="6" spans="1:13" x14ac:dyDescent="0.2">
      <c r="A6" s="135" t="s">
        <v>173</v>
      </c>
    </row>
    <row r="7" spans="1:13" x14ac:dyDescent="0.2">
      <c r="A7" s="135" t="s">
        <v>172</v>
      </c>
    </row>
    <row r="8" spans="1:13" x14ac:dyDescent="0.2">
      <c r="A8" s="135" t="s">
        <v>171</v>
      </c>
    </row>
    <row r="9" spans="1:13" ht="12.6" thickBot="1" x14ac:dyDescent="0.25">
      <c r="A9" s="135" t="s">
        <v>179</v>
      </c>
    </row>
    <row r="10" spans="1:13" ht="25.5" customHeight="1" x14ac:dyDescent="0.2">
      <c r="A10" s="147" t="s">
        <v>169</v>
      </c>
      <c r="B10" s="146" t="s">
        <v>168</v>
      </c>
      <c r="C10" s="146" t="s">
        <v>167</v>
      </c>
      <c r="D10" s="146" t="s">
        <v>166</v>
      </c>
      <c r="E10" s="146" t="s">
        <v>165</v>
      </c>
      <c r="F10" s="146" t="s">
        <v>164</v>
      </c>
      <c r="G10" s="146" t="s">
        <v>184</v>
      </c>
      <c r="H10" s="180" t="s">
        <v>162</v>
      </c>
      <c r="M10" s="135" t="s">
        <v>187</v>
      </c>
    </row>
    <row r="11" spans="1:13" ht="23.25" customHeight="1" x14ac:dyDescent="0.2">
      <c r="A11" s="330">
        <v>1</v>
      </c>
      <c r="B11" s="169" t="s">
        <v>186</v>
      </c>
      <c r="C11" s="170"/>
      <c r="D11" s="170"/>
      <c r="E11" s="169">
        <f>'男子申込(印刷)'!$A$7</f>
        <v>0</v>
      </c>
      <c r="F11" s="170"/>
      <c r="G11" s="187"/>
      <c r="H11" s="186"/>
      <c r="M11" s="135">
        <f>COUNTA(C11:C30)</f>
        <v>0</v>
      </c>
    </row>
    <row r="12" spans="1:13" ht="23.25" customHeight="1" x14ac:dyDescent="0.2">
      <c r="A12" s="328"/>
      <c r="B12" s="161" t="s">
        <v>186</v>
      </c>
      <c r="C12" s="158"/>
      <c r="D12" s="159"/>
      <c r="E12" s="160">
        <f>'男子申込(印刷)'!$A$7</f>
        <v>0</v>
      </c>
      <c r="F12" s="159"/>
      <c r="G12" s="189"/>
      <c r="H12" s="188"/>
      <c r="M12" s="135" t="s">
        <v>177</v>
      </c>
    </row>
    <row r="13" spans="1:13" ht="23.25" customHeight="1" x14ac:dyDescent="0.2">
      <c r="A13" s="327">
        <v>2</v>
      </c>
      <c r="B13" s="157" t="s">
        <v>186</v>
      </c>
      <c r="C13" s="156"/>
      <c r="D13" s="156"/>
      <c r="E13" s="157">
        <f>'男子申込(印刷)'!$A$7</f>
        <v>0</v>
      </c>
      <c r="F13" s="156"/>
      <c r="G13" s="191"/>
      <c r="H13" s="190"/>
      <c r="M13" s="135">
        <f>COUNTA(C38:C57)</f>
        <v>0</v>
      </c>
    </row>
    <row r="14" spans="1:13" ht="23.25" customHeight="1" x14ac:dyDescent="0.2">
      <c r="A14" s="328"/>
      <c r="B14" s="161" t="s">
        <v>186</v>
      </c>
      <c r="C14" s="158"/>
      <c r="D14" s="159"/>
      <c r="E14" s="160">
        <f>'男子申込(印刷)'!$A$7</f>
        <v>0</v>
      </c>
      <c r="F14" s="159"/>
      <c r="G14" s="189"/>
      <c r="H14" s="188"/>
    </row>
    <row r="15" spans="1:13" ht="23.25" customHeight="1" x14ac:dyDescent="0.2">
      <c r="A15" s="327">
        <v>3</v>
      </c>
      <c r="B15" s="157" t="s">
        <v>186</v>
      </c>
      <c r="C15" s="156"/>
      <c r="D15" s="156"/>
      <c r="E15" s="157">
        <f>'男子申込(印刷)'!$A$7</f>
        <v>0</v>
      </c>
      <c r="F15" s="156"/>
      <c r="G15" s="191"/>
      <c r="H15" s="190"/>
    </row>
    <row r="16" spans="1:13" ht="23.25" customHeight="1" x14ac:dyDescent="0.2">
      <c r="A16" s="328"/>
      <c r="B16" s="161" t="s">
        <v>186</v>
      </c>
      <c r="C16" s="158"/>
      <c r="D16" s="159"/>
      <c r="E16" s="160">
        <f>'男子申込(印刷)'!$A$7</f>
        <v>0</v>
      </c>
      <c r="F16" s="159"/>
      <c r="G16" s="189"/>
      <c r="H16" s="188"/>
    </row>
    <row r="17" spans="1:8" ht="23.25" customHeight="1" x14ac:dyDescent="0.2">
      <c r="A17" s="327">
        <v>4</v>
      </c>
      <c r="B17" s="157" t="s">
        <v>186</v>
      </c>
      <c r="C17" s="156"/>
      <c r="D17" s="156"/>
      <c r="E17" s="157">
        <f>'男子申込(印刷)'!$A$7</f>
        <v>0</v>
      </c>
      <c r="F17" s="156"/>
      <c r="G17" s="191"/>
      <c r="H17" s="190"/>
    </row>
    <row r="18" spans="1:8" ht="23.25" customHeight="1" x14ac:dyDescent="0.2">
      <c r="A18" s="328"/>
      <c r="B18" s="161" t="s">
        <v>186</v>
      </c>
      <c r="C18" s="158"/>
      <c r="D18" s="159"/>
      <c r="E18" s="160">
        <f>'男子申込(印刷)'!$A$7</f>
        <v>0</v>
      </c>
      <c r="F18" s="159"/>
      <c r="G18" s="189"/>
      <c r="H18" s="188"/>
    </row>
    <row r="19" spans="1:8" ht="23.25" customHeight="1" x14ac:dyDescent="0.2">
      <c r="A19" s="327">
        <v>5</v>
      </c>
      <c r="B19" s="157" t="s">
        <v>186</v>
      </c>
      <c r="C19" s="156"/>
      <c r="D19" s="156"/>
      <c r="E19" s="157">
        <f>'男子申込(印刷)'!$A$7</f>
        <v>0</v>
      </c>
      <c r="F19" s="156"/>
      <c r="G19" s="191"/>
      <c r="H19" s="190"/>
    </row>
    <row r="20" spans="1:8" ht="23.25" customHeight="1" x14ac:dyDescent="0.2">
      <c r="A20" s="328"/>
      <c r="B20" s="161" t="s">
        <v>186</v>
      </c>
      <c r="C20" s="158"/>
      <c r="D20" s="159"/>
      <c r="E20" s="160">
        <f>'男子申込(印刷)'!$A$7</f>
        <v>0</v>
      </c>
      <c r="F20" s="159"/>
      <c r="G20" s="189"/>
      <c r="H20" s="188"/>
    </row>
    <row r="21" spans="1:8" ht="23.25" customHeight="1" x14ac:dyDescent="0.2">
      <c r="A21" s="327">
        <v>6</v>
      </c>
      <c r="B21" s="157" t="s">
        <v>186</v>
      </c>
      <c r="C21" s="156"/>
      <c r="D21" s="156"/>
      <c r="E21" s="157">
        <f>'男子申込(印刷)'!$A$7</f>
        <v>0</v>
      </c>
      <c r="F21" s="156"/>
      <c r="G21" s="191"/>
      <c r="H21" s="190"/>
    </row>
    <row r="22" spans="1:8" ht="23.25" customHeight="1" x14ac:dyDescent="0.2">
      <c r="A22" s="328"/>
      <c r="B22" s="161" t="s">
        <v>186</v>
      </c>
      <c r="C22" s="158"/>
      <c r="D22" s="159"/>
      <c r="E22" s="160">
        <f>'男子申込(印刷)'!$A$7</f>
        <v>0</v>
      </c>
      <c r="F22" s="159"/>
      <c r="G22" s="189"/>
      <c r="H22" s="188"/>
    </row>
    <row r="23" spans="1:8" ht="23.25" customHeight="1" x14ac:dyDescent="0.2">
      <c r="A23" s="330">
        <v>7</v>
      </c>
      <c r="B23" s="169" t="s">
        <v>186</v>
      </c>
      <c r="C23" s="170"/>
      <c r="D23" s="170"/>
      <c r="E23" s="169">
        <f>'男子申込(印刷)'!$A$7</f>
        <v>0</v>
      </c>
      <c r="F23" s="170"/>
      <c r="G23" s="187"/>
      <c r="H23" s="186"/>
    </row>
    <row r="24" spans="1:8" ht="23.25" customHeight="1" x14ac:dyDescent="0.2">
      <c r="A24" s="330"/>
      <c r="B24" s="165" t="s">
        <v>186</v>
      </c>
      <c r="C24" s="162"/>
      <c r="D24" s="163"/>
      <c r="E24" s="164">
        <f>'男子申込(印刷)'!$A$7</f>
        <v>0</v>
      </c>
      <c r="F24" s="163"/>
      <c r="G24" s="193"/>
      <c r="H24" s="192"/>
    </row>
    <row r="25" spans="1:8" ht="23.25" customHeight="1" x14ac:dyDescent="0.2">
      <c r="A25" s="327">
        <v>8</v>
      </c>
      <c r="B25" s="157" t="s">
        <v>186</v>
      </c>
      <c r="C25" s="156"/>
      <c r="D25" s="156"/>
      <c r="E25" s="157">
        <f>'男子申込(印刷)'!$A$7</f>
        <v>0</v>
      </c>
      <c r="F25" s="156"/>
      <c r="G25" s="191"/>
      <c r="H25" s="190"/>
    </row>
    <row r="26" spans="1:8" ht="23.25" customHeight="1" x14ac:dyDescent="0.2">
      <c r="A26" s="328"/>
      <c r="B26" s="161" t="s">
        <v>186</v>
      </c>
      <c r="C26" s="158"/>
      <c r="D26" s="159"/>
      <c r="E26" s="160">
        <f>'男子申込(印刷)'!$A$7</f>
        <v>0</v>
      </c>
      <c r="F26" s="159"/>
      <c r="G26" s="189"/>
      <c r="H26" s="188"/>
    </row>
    <row r="27" spans="1:8" ht="23.25" customHeight="1" x14ac:dyDescent="0.2">
      <c r="A27" s="327">
        <v>9</v>
      </c>
      <c r="B27" s="157" t="s">
        <v>186</v>
      </c>
      <c r="C27" s="156"/>
      <c r="D27" s="156"/>
      <c r="E27" s="157">
        <f>'男子申込(印刷)'!$A$7</f>
        <v>0</v>
      </c>
      <c r="F27" s="156"/>
      <c r="G27" s="191"/>
      <c r="H27" s="190"/>
    </row>
    <row r="28" spans="1:8" ht="23.25" customHeight="1" x14ac:dyDescent="0.2">
      <c r="A28" s="328"/>
      <c r="B28" s="161" t="s">
        <v>186</v>
      </c>
      <c r="C28" s="158"/>
      <c r="D28" s="159"/>
      <c r="E28" s="160">
        <f>'男子申込(印刷)'!$A$7</f>
        <v>0</v>
      </c>
      <c r="F28" s="159"/>
      <c r="G28" s="189"/>
      <c r="H28" s="188"/>
    </row>
    <row r="29" spans="1:8" ht="23.25" customHeight="1" x14ac:dyDescent="0.2">
      <c r="A29" s="330">
        <v>10</v>
      </c>
      <c r="B29" s="169" t="s">
        <v>186</v>
      </c>
      <c r="C29" s="170"/>
      <c r="D29" s="170"/>
      <c r="E29" s="169">
        <f>'男子申込(印刷)'!$A$7</f>
        <v>0</v>
      </c>
      <c r="F29" s="170"/>
      <c r="G29" s="187"/>
      <c r="H29" s="186"/>
    </row>
    <row r="30" spans="1:8" ht="23.25" customHeight="1" thickBot="1" x14ac:dyDescent="0.25">
      <c r="A30" s="329"/>
      <c r="B30" s="155" t="s">
        <v>186</v>
      </c>
      <c r="C30" s="152"/>
      <c r="D30" s="153"/>
      <c r="E30" s="154">
        <f>'男子申込(印刷)'!$A$7</f>
        <v>0</v>
      </c>
      <c r="F30" s="153"/>
      <c r="G30" s="185"/>
      <c r="H30" s="184"/>
    </row>
    <row r="31" spans="1:8" ht="16.2" x14ac:dyDescent="0.2">
      <c r="A31" s="183" t="s">
        <v>185</v>
      </c>
      <c r="B31" s="182"/>
      <c r="C31" s="182"/>
      <c r="D31" s="182"/>
      <c r="E31" s="182"/>
      <c r="F31" s="182"/>
      <c r="G31" s="182"/>
      <c r="H31" s="182"/>
    </row>
    <row r="32" spans="1:8" x14ac:dyDescent="0.2">
      <c r="A32" s="149" t="s">
        <v>174</v>
      </c>
    </row>
    <row r="33" spans="1:8" x14ac:dyDescent="0.2">
      <c r="A33" s="135" t="s">
        <v>173</v>
      </c>
    </row>
    <row r="34" spans="1:8" x14ac:dyDescent="0.2">
      <c r="A34" s="135" t="s">
        <v>172</v>
      </c>
    </row>
    <row r="35" spans="1:8" x14ac:dyDescent="0.2">
      <c r="A35" s="135" t="s">
        <v>171</v>
      </c>
    </row>
    <row r="36" spans="1:8" ht="12.6" thickBot="1" x14ac:dyDescent="0.25">
      <c r="A36" s="181" t="s">
        <v>170</v>
      </c>
      <c r="B36" s="181"/>
      <c r="C36" s="181"/>
      <c r="D36" s="181"/>
      <c r="E36" s="181"/>
      <c r="F36" s="181"/>
      <c r="G36" s="181"/>
      <c r="H36" s="181"/>
    </row>
    <row r="37" spans="1:8" ht="25.5" customHeight="1" x14ac:dyDescent="0.2">
      <c r="A37" s="147" t="s">
        <v>169</v>
      </c>
      <c r="B37" s="146" t="s">
        <v>168</v>
      </c>
      <c r="C37" s="146" t="s">
        <v>167</v>
      </c>
      <c r="D37" s="146" t="s">
        <v>166</v>
      </c>
      <c r="E37" s="146" t="s">
        <v>165</v>
      </c>
      <c r="F37" s="146" t="s">
        <v>164</v>
      </c>
      <c r="G37" s="146" t="s">
        <v>184</v>
      </c>
      <c r="H37" s="180" t="s">
        <v>162</v>
      </c>
    </row>
    <row r="38" spans="1:8" ht="25.5" customHeight="1" x14ac:dyDescent="0.2">
      <c r="A38" s="141">
        <v>1</v>
      </c>
      <c r="B38" s="140" t="s">
        <v>183</v>
      </c>
      <c r="C38" s="139"/>
      <c r="D38" s="139"/>
      <c r="E38" s="140">
        <f>'女子申込(印刷) '!$A$7</f>
        <v>0</v>
      </c>
      <c r="F38" s="139"/>
      <c r="G38" s="139"/>
      <c r="H38" s="178"/>
    </row>
    <row r="39" spans="1:8" ht="25.5" customHeight="1" x14ac:dyDescent="0.2">
      <c r="A39" s="141">
        <v>2</v>
      </c>
      <c r="B39" s="140" t="s">
        <v>183</v>
      </c>
      <c r="C39" s="139"/>
      <c r="D39" s="139"/>
      <c r="E39" s="140">
        <f>'女子申込(印刷) '!$A$7</f>
        <v>0</v>
      </c>
      <c r="F39" s="139"/>
      <c r="G39" s="139"/>
      <c r="H39" s="178"/>
    </row>
    <row r="40" spans="1:8" ht="25.5" customHeight="1" x14ac:dyDescent="0.2">
      <c r="A40" s="141">
        <v>3</v>
      </c>
      <c r="B40" s="140" t="s">
        <v>183</v>
      </c>
      <c r="C40" s="139"/>
      <c r="D40" s="139"/>
      <c r="E40" s="140">
        <f>'女子申込(印刷) '!$A$7</f>
        <v>0</v>
      </c>
      <c r="F40" s="139"/>
      <c r="G40" s="139"/>
      <c r="H40" s="178"/>
    </row>
    <row r="41" spans="1:8" ht="25.5" customHeight="1" x14ac:dyDescent="0.2">
      <c r="A41" s="141">
        <v>4</v>
      </c>
      <c r="B41" s="140" t="s">
        <v>183</v>
      </c>
      <c r="C41" s="139"/>
      <c r="D41" s="139"/>
      <c r="E41" s="140">
        <f>'女子申込(印刷) '!$A$7</f>
        <v>0</v>
      </c>
      <c r="F41" s="139"/>
      <c r="G41" s="139"/>
      <c r="H41" s="178"/>
    </row>
    <row r="42" spans="1:8" ht="25.5" customHeight="1" x14ac:dyDescent="0.2">
      <c r="A42" s="141">
        <v>5</v>
      </c>
      <c r="B42" s="140" t="s">
        <v>183</v>
      </c>
      <c r="C42" s="139"/>
      <c r="D42" s="139"/>
      <c r="E42" s="140">
        <f>'女子申込(印刷) '!$A$7</f>
        <v>0</v>
      </c>
      <c r="F42" s="139"/>
      <c r="G42" s="139"/>
      <c r="H42" s="178"/>
    </row>
    <row r="43" spans="1:8" ht="25.5" customHeight="1" x14ac:dyDescent="0.2">
      <c r="A43" s="141">
        <v>6</v>
      </c>
      <c r="B43" s="140" t="s">
        <v>183</v>
      </c>
      <c r="C43" s="139"/>
      <c r="D43" s="139"/>
      <c r="E43" s="140">
        <f>'女子申込(印刷) '!$A$7</f>
        <v>0</v>
      </c>
      <c r="F43" s="139"/>
      <c r="G43" s="139"/>
      <c r="H43" s="178"/>
    </row>
    <row r="44" spans="1:8" ht="25.5" customHeight="1" x14ac:dyDescent="0.2">
      <c r="A44" s="141">
        <v>7</v>
      </c>
      <c r="B44" s="140" t="s">
        <v>183</v>
      </c>
      <c r="C44" s="139"/>
      <c r="D44" s="139"/>
      <c r="E44" s="140">
        <f>'女子申込(印刷) '!$A$7</f>
        <v>0</v>
      </c>
      <c r="F44" s="139"/>
      <c r="G44" s="139"/>
      <c r="H44" s="178"/>
    </row>
    <row r="45" spans="1:8" ht="25.5" customHeight="1" x14ac:dyDescent="0.2">
      <c r="A45" s="141">
        <v>8</v>
      </c>
      <c r="B45" s="140" t="s">
        <v>183</v>
      </c>
      <c r="C45" s="139"/>
      <c r="D45" s="139"/>
      <c r="E45" s="140">
        <f>'女子申込(印刷) '!$A$7</f>
        <v>0</v>
      </c>
      <c r="F45" s="139"/>
      <c r="G45" s="139"/>
      <c r="H45" s="178"/>
    </row>
    <row r="46" spans="1:8" ht="25.5" customHeight="1" x14ac:dyDescent="0.2">
      <c r="A46" s="141">
        <v>9</v>
      </c>
      <c r="B46" s="140" t="s">
        <v>183</v>
      </c>
      <c r="C46" s="139"/>
      <c r="D46" s="139"/>
      <c r="E46" s="140">
        <f>'女子申込(印刷) '!$A$7</f>
        <v>0</v>
      </c>
      <c r="F46" s="139"/>
      <c r="G46" s="139"/>
      <c r="H46" s="178"/>
    </row>
    <row r="47" spans="1:8" ht="25.5" customHeight="1" x14ac:dyDescent="0.2">
      <c r="A47" s="141">
        <v>10</v>
      </c>
      <c r="B47" s="140" t="s">
        <v>183</v>
      </c>
      <c r="C47" s="139"/>
      <c r="D47" s="139"/>
      <c r="E47" s="140">
        <f>'女子申込(印刷) '!$A$7</f>
        <v>0</v>
      </c>
      <c r="F47" s="139"/>
      <c r="G47" s="139"/>
      <c r="H47" s="178"/>
    </row>
    <row r="48" spans="1:8" ht="25.5" customHeight="1" x14ac:dyDescent="0.2">
      <c r="A48" s="141">
        <v>11</v>
      </c>
      <c r="B48" s="140" t="s">
        <v>183</v>
      </c>
      <c r="C48" s="139"/>
      <c r="D48" s="139"/>
      <c r="E48" s="140">
        <f>'女子申込(印刷) '!$A$7</f>
        <v>0</v>
      </c>
      <c r="F48" s="139"/>
      <c r="G48" s="139"/>
      <c r="H48" s="178"/>
    </row>
    <row r="49" spans="1:8" ht="25.5" customHeight="1" x14ac:dyDescent="0.2">
      <c r="A49" s="141">
        <v>12</v>
      </c>
      <c r="B49" s="140" t="s">
        <v>183</v>
      </c>
      <c r="C49" s="139"/>
      <c r="D49" s="139"/>
      <c r="E49" s="140">
        <f>'女子申込(印刷) '!$A$7</f>
        <v>0</v>
      </c>
      <c r="F49" s="139"/>
      <c r="G49" s="139"/>
      <c r="H49" s="178"/>
    </row>
    <row r="50" spans="1:8" ht="25.5" customHeight="1" x14ac:dyDescent="0.2">
      <c r="A50" s="141">
        <v>13</v>
      </c>
      <c r="B50" s="140" t="s">
        <v>183</v>
      </c>
      <c r="C50" s="139"/>
      <c r="D50" s="139"/>
      <c r="E50" s="140">
        <f>'女子申込(印刷) '!$A$7</f>
        <v>0</v>
      </c>
      <c r="F50" s="139"/>
      <c r="G50" s="139"/>
      <c r="H50" s="178"/>
    </row>
    <row r="51" spans="1:8" ht="25.5" customHeight="1" x14ac:dyDescent="0.2">
      <c r="A51" s="141">
        <v>14</v>
      </c>
      <c r="B51" s="140" t="s">
        <v>183</v>
      </c>
      <c r="C51" s="139"/>
      <c r="D51" s="139"/>
      <c r="E51" s="140">
        <f>'女子申込(印刷) '!$A$7</f>
        <v>0</v>
      </c>
      <c r="F51" s="139"/>
      <c r="G51" s="139"/>
      <c r="H51" s="178"/>
    </row>
    <row r="52" spans="1:8" ht="25.5" customHeight="1" x14ac:dyDescent="0.2">
      <c r="A52" s="141">
        <v>15</v>
      </c>
      <c r="B52" s="140" t="s">
        <v>183</v>
      </c>
      <c r="C52" s="139"/>
      <c r="D52" s="139"/>
      <c r="E52" s="140">
        <f>'女子申込(印刷) '!$A$7</f>
        <v>0</v>
      </c>
      <c r="F52" s="139"/>
      <c r="G52" s="139"/>
      <c r="H52" s="178"/>
    </row>
    <row r="53" spans="1:8" ht="25.5" customHeight="1" x14ac:dyDescent="0.2">
      <c r="A53" s="144">
        <v>16</v>
      </c>
      <c r="B53" s="143" t="s">
        <v>183</v>
      </c>
      <c r="C53" s="142"/>
      <c r="D53" s="142"/>
      <c r="E53" s="143">
        <f>'女子申込(印刷) '!$A$7</f>
        <v>0</v>
      </c>
      <c r="F53" s="142"/>
      <c r="G53" s="142"/>
      <c r="H53" s="179"/>
    </row>
    <row r="54" spans="1:8" ht="25.5" customHeight="1" x14ac:dyDescent="0.2">
      <c r="A54" s="141">
        <v>17</v>
      </c>
      <c r="B54" s="140" t="s">
        <v>183</v>
      </c>
      <c r="C54" s="139"/>
      <c r="D54" s="139"/>
      <c r="E54" s="140">
        <f>'女子申込(印刷) '!$A$7</f>
        <v>0</v>
      </c>
      <c r="F54" s="139"/>
      <c r="G54" s="139"/>
      <c r="H54" s="178"/>
    </row>
    <row r="55" spans="1:8" ht="25.5" customHeight="1" x14ac:dyDescent="0.2">
      <c r="A55" s="141">
        <v>18</v>
      </c>
      <c r="B55" s="140" t="s">
        <v>183</v>
      </c>
      <c r="C55" s="139"/>
      <c r="D55" s="139"/>
      <c r="E55" s="140">
        <f>'女子申込(印刷) '!$A$7</f>
        <v>0</v>
      </c>
      <c r="F55" s="139"/>
      <c r="G55" s="139"/>
      <c r="H55" s="178"/>
    </row>
    <row r="56" spans="1:8" ht="25.5" customHeight="1" x14ac:dyDescent="0.2">
      <c r="A56" s="141">
        <v>19</v>
      </c>
      <c r="B56" s="140" t="s">
        <v>183</v>
      </c>
      <c r="C56" s="139"/>
      <c r="D56" s="139"/>
      <c r="E56" s="140">
        <f>'女子申込(印刷) '!$A$7</f>
        <v>0</v>
      </c>
      <c r="F56" s="139"/>
      <c r="G56" s="139"/>
      <c r="H56" s="178"/>
    </row>
    <row r="57" spans="1:8" ht="25.5" customHeight="1" thickBot="1" x14ac:dyDescent="0.25">
      <c r="A57" s="138">
        <v>20</v>
      </c>
      <c r="B57" s="137" t="s">
        <v>183</v>
      </c>
      <c r="C57" s="136"/>
      <c r="D57" s="136"/>
      <c r="E57" s="137">
        <f>'女子申込(印刷) '!$A$7</f>
        <v>0</v>
      </c>
      <c r="F57" s="136"/>
      <c r="G57" s="136"/>
      <c r="H57" s="177"/>
    </row>
  </sheetData>
  <mergeCells count="14">
    <mergeCell ref="A13:A14"/>
    <mergeCell ref="A2:B2"/>
    <mergeCell ref="C2:H2"/>
    <mergeCell ref="A3:B3"/>
    <mergeCell ref="C3:H3"/>
    <mergeCell ref="A11:A12"/>
    <mergeCell ref="A27:A28"/>
    <mergeCell ref="A29:A30"/>
    <mergeCell ref="A15:A16"/>
    <mergeCell ref="A17:A18"/>
    <mergeCell ref="A19:A20"/>
    <mergeCell ref="A21:A22"/>
    <mergeCell ref="A23:A24"/>
    <mergeCell ref="A25:A26"/>
  </mergeCells>
  <phoneticPr fontId="3"/>
  <pageMargins left="0.7" right="0.7" top="0.75" bottom="0.75" header="0.3" footer="0.3"/>
  <pageSetup paperSize="9" scale="64" orientation="portrait" horizontalDpi="360" verticalDpi="360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G43"/>
  <sheetViews>
    <sheetView showZeros="0" view="pageBreakPreview" topLeftCell="A10" zoomScale="85" zoomScaleNormal="100" zoomScaleSheetLayoutView="85" workbookViewId="0">
      <selection activeCell="K14" sqref="K14"/>
    </sheetView>
  </sheetViews>
  <sheetFormatPr defaultRowHeight="13.2" x14ac:dyDescent="0.2"/>
  <cols>
    <col min="1" max="1" width="9.6640625" style="1" customWidth="1"/>
    <col min="2" max="2" width="20.6640625" customWidth="1"/>
    <col min="3" max="3" width="12.6640625" customWidth="1"/>
    <col min="4" max="4" width="3.44140625" customWidth="1"/>
    <col min="5" max="5" width="9.6640625" style="1" customWidth="1"/>
    <col min="6" max="6" width="20.6640625" customWidth="1"/>
    <col min="7" max="7" width="12.6640625" customWidth="1"/>
  </cols>
  <sheetData>
    <row r="1" spans="1:7" ht="19.2" x14ac:dyDescent="0.2">
      <c r="A1" s="369" t="str">
        <f>'男子申込(印刷)'!A1:H1</f>
        <v>令和８年度 第78回高体連函館支部春季バドミントン大会参加申込書</v>
      </c>
      <c r="B1" s="369"/>
      <c r="C1" s="369"/>
      <c r="D1" s="369"/>
      <c r="E1" s="369"/>
      <c r="F1" s="369"/>
      <c r="G1" s="369"/>
    </row>
    <row r="2" spans="1:7" ht="22.5" customHeight="1" x14ac:dyDescent="0.2">
      <c r="A2" s="81"/>
      <c r="B2" s="47"/>
      <c r="C2" s="47"/>
      <c r="D2" s="47"/>
      <c r="E2" s="81"/>
      <c r="F2" s="47"/>
      <c r="G2" s="47"/>
    </row>
    <row r="3" spans="1:7" x14ac:dyDescent="0.2">
      <c r="A3" s="81" t="s">
        <v>89</v>
      </c>
      <c r="B3" s="47"/>
      <c r="C3" s="47"/>
      <c r="D3" s="47"/>
      <c r="E3" s="81"/>
      <c r="F3" s="47"/>
    </row>
    <row r="4" spans="1:7" x14ac:dyDescent="0.2">
      <c r="A4" s="81" t="s">
        <v>90</v>
      </c>
      <c r="B4" s="47"/>
      <c r="C4" s="47"/>
      <c r="D4" s="47"/>
      <c r="E4" s="81"/>
      <c r="F4" s="47"/>
    </row>
    <row r="5" spans="1:7" x14ac:dyDescent="0.2">
      <c r="A5" s="81" t="s">
        <v>91</v>
      </c>
      <c r="B5" s="47"/>
      <c r="C5" s="47"/>
      <c r="D5" s="47"/>
      <c r="E5" s="81"/>
      <c r="F5" s="47"/>
    </row>
    <row r="6" spans="1:7" x14ac:dyDescent="0.2">
      <c r="A6" s="54"/>
      <c r="B6" s="47"/>
      <c r="C6" s="47"/>
      <c r="D6" s="47"/>
      <c r="E6" s="54"/>
      <c r="F6" s="47"/>
      <c r="G6" s="47"/>
    </row>
    <row r="7" spans="1:7" ht="22.05" customHeight="1" x14ac:dyDescent="0.2">
      <c r="A7" s="68" t="s">
        <v>38</v>
      </c>
      <c r="B7" s="68" t="s">
        <v>39</v>
      </c>
      <c r="C7" s="68" t="s">
        <v>27</v>
      </c>
      <c r="D7" s="47"/>
      <c r="E7" s="68" t="s">
        <v>38</v>
      </c>
      <c r="F7" s="68" t="s">
        <v>39</v>
      </c>
      <c r="G7" s="68" t="s">
        <v>27</v>
      </c>
    </row>
    <row r="8" spans="1:7" ht="22.05" customHeight="1" x14ac:dyDescent="0.2">
      <c r="A8" s="80" t="s">
        <v>40</v>
      </c>
      <c r="B8" s="337" t="e">
        <f>INDEX('男子申込(印刷)'!A23:A46, MATCH("S1", '男子申込(印刷)'!G23:G46, 0))</f>
        <v>#N/A</v>
      </c>
      <c r="C8" s="339">
        <f>'男子申込(印刷)'!$A$7</f>
        <v>0</v>
      </c>
      <c r="D8" s="47"/>
      <c r="E8" s="80" t="s">
        <v>40</v>
      </c>
      <c r="F8" s="82" t="e">
        <f>INDEX('男子申込(印刷)'!A23:A46, MATCH("D1-1", '男子申込(印刷)'!F23:F46, 0))</f>
        <v>#N/A</v>
      </c>
      <c r="G8" s="339">
        <f>'男子申込(印刷)'!$A$7</f>
        <v>0</v>
      </c>
    </row>
    <row r="9" spans="1:7" ht="22.05" customHeight="1" x14ac:dyDescent="0.2">
      <c r="A9" s="67" t="s">
        <v>41</v>
      </c>
      <c r="B9" s="338"/>
      <c r="C9" s="340"/>
      <c r="D9" s="47"/>
      <c r="E9" s="67" t="s">
        <v>42</v>
      </c>
      <c r="F9" s="83" t="e">
        <f>INDEX('男子申込(印刷)'!A23:A46, MATCH("D1-2", '男子申込(印刷)'!F23:F46, 0))</f>
        <v>#N/A</v>
      </c>
      <c r="G9" s="340"/>
    </row>
    <row r="10" spans="1:7" ht="22.05" customHeight="1" x14ac:dyDescent="0.2">
      <c r="A10" s="54"/>
      <c r="B10" s="47"/>
      <c r="C10" s="47"/>
      <c r="D10" s="47"/>
      <c r="E10" s="54"/>
      <c r="F10" s="47"/>
      <c r="G10" s="47"/>
    </row>
    <row r="11" spans="1:7" ht="22.05" customHeight="1" x14ac:dyDescent="0.2">
      <c r="A11" s="68" t="s">
        <v>38</v>
      </c>
      <c r="B11" s="68" t="s">
        <v>39</v>
      </c>
      <c r="C11" s="68" t="s">
        <v>27</v>
      </c>
      <c r="D11" s="47"/>
      <c r="E11" s="68" t="s">
        <v>38</v>
      </c>
      <c r="F11" s="68" t="s">
        <v>39</v>
      </c>
      <c r="G11" s="68" t="s">
        <v>27</v>
      </c>
    </row>
    <row r="12" spans="1:7" ht="22.05" customHeight="1" x14ac:dyDescent="0.2">
      <c r="A12" s="80" t="s">
        <v>40</v>
      </c>
      <c r="B12" s="337" t="e">
        <f>INDEX('男子申込(印刷)'!A23:A46, MATCH("S2", '男子申込(印刷)'!G23:G46, 0))</f>
        <v>#N/A</v>
      </c>
      <c r="C12" s="339">
        <f>'男子申込(印刷)'!$A$7</f>
        <v>0</v>
      </c>
      <c r="D12" s="47"/>
      <c r="E12" s="80" t="s">
        <v>40</v>
      </c>
      <c r="F12" s="82" t="e">
        <f>INDEX('男子申込(印刷)'!A23:A46, MATCH("D2-1", '男子申込(印刷)'!F23:F46, 0))</f>
        <v>#N/A</v>
      </c>
      <c r="G12" s="339">
        <f>'男子申込(印刷)'!$A$7</f>
        <v>0</v>
      </c>
    </row>
    <row r="13" spans="1:7" ht="22.05" customHeight="1" x14ac:dyDescent="0.2">
      <c r="A13" s="67" t="s">
        <v>43</v>
      </c>
      <c r="B13" s="338"/>
      <c r="C13" s="340"/>
      <c r="D13" s="47"/>
      <c r="E13" s="67" t="s">
        <v>44</v>
      </c>
      <c r="F13" s="83" t="e">
        <f>INDEX('男子申込(印刷)'!A23:A46, MATCH("D2-2", '男子申込(印刷)'!F23:F46, 0))</f>
        <v>#N/A</v>
      </c>
      <c r="G13" s="340"/>
    </row>
    <row r="14" spans="1:7" ht="22.05" customHeight="1" x14ac:dyDescent="0.2">
      <c r="A14" s="54"/>
      <c r="B14" s="47"/>
      <c r="C14" s="47"/>
      <c r="D14" s="47"/>
      <c r="E14" s="54"/>
      <c r="F14" s="47"/>
      <c r="G14" s="47"/>
    </row>
    <row r="15" spans="1:7" ht="22.05" customHeight="1" x14ac:dyDescent="0.2">
      <c r="A15" s="68" t="s">
        <v>38</v>
      </c>
      <c r="B15" s="68" t="s">
        <v>39</v>
      </c>
      <c r="C15" s="68" t="s">
        <v>27</v>
      </c>
      <c r="D15" s="47"/>
      <c r="E15" s="68" t="s">
        <v>38</v>
      </c>
      <c r="F15" s="68" t="s">
        <v>39</v>
      </c>
      <c r="G15" s="68" t="s">
        <v>27</v>
      </c>
    </row>
    <row r="16" spans="1:7" ht="22.05" customHeight="1" x14ac:dyDescent="0.2">
      <c r="A16" s="80" t="s">
        <v>40</v>
      </c>
      <c r="B16" s="337" t="e">
        <f>INDEX('男子申込(印刷)'!A23:A46, MATCH("S3", '男子申込(印刷)'!G23:G46, 0))</f>
        <v>#N/A</v>
      </c>
      <c r="C16" s="339">
        <f>'男子申込(印刷)'!$A$7</f>
        <v>0</v>
      </c>
      <c r="D16" s="47"/>
      <c r="E16" s="80" t="s">
        <v>40</v>
      </c>
      <c r="F16" s="82" t="e">
        <f>INDEX('男子申込(印刷)'!A23:A46, MATCH("D3-1", '男子申込(印刷)'!F23:F46, 0))</f>
        <v>#N/A</v>
      </c>
      <c r="G16" s="339">
        <f>'男子申込(印刷)'!$A$7</f>
        <v>0</v>
      </c>
    </row>
    <row r="17" spans="1:7" ht="22.05" customHeight="1" x14ac:dyDescent="0.2">
      <c r="A17" s="67" t="s">
        <v>45</v>
      </c>
      <c r="B17" s="338"/>
      <c r="C17" s="340"/>
      <c r="D17" s="47"/>
      <c r="E17" s="67" t="s">
        <v>46</v>
      </c>
      <c r="F17" s="83" t="e">
        <f>INDEX('男子申込(印刷)'!A23:A46, MATCH("D3-2", '男子申込(印刷)'!F23:F46, 0))</f>
        <v>#N/A</v>
      </c>
      <c r="G17" s="340"/>
    </row>
    <row r="18" spans="1:7" ht="22.05" customHeight="1" x14ac:dyDescent="0.2">
      <c r="A18" s="54"/>
      <c r="B18" s="47"/>
      <c r="C18" s="47"/>
      <c r="D18" s="47"/>
      <c r="E18" s="54"/>
      <c r="F18" s="47"/>
      <c r="G18" s="47"/>
    </row>
    <row r="19" spans="1:7" ht="22.05" customHeight="1" x14ac:dyDescent="0.2">
      <c r="A19" s="68" t="s">
        <v>38</v>
      </c>
      <c r="B19" s="68" t="s">
        <v>39</v>
      </c>
      <c r="C19" s="68" t="s">
        <v>27</v>
      </c>
      <c r="D19" s="47"/>
      <c r="E19" s="363"/>
      <c r="F19" s="363"/>
      <c r="G19" s="363"/>
    </row>
    <row r="20" spans="1:7" ht="22.05" customHeight="1" x14ac:dyDescent="0.2">
      <c r="A20" s="80" t="s">
        <v>40</v>
      </c>
      <c r="B20" s="337" t="e">
        <f>INDEX('男子申込(印刷)'!A23:A46, MATCH("S4", '男子申込(印刷)'!G23:G46, 0))</f>
        <v>#N/A</v>
      </c>
      <c r="C20" s="339">
        <f>'男子申込(印刷)'!$A$7</f>
        <v>0</v>
      </c>
      <c r="D20" s="47"/>
      <c r="E20" s="363"/>
      <c r="F20" s="364"/>
      <c r="G20" s="365"/>
    </row>
    <row r="21" spans="1:7" ht="22.05" customHeight="1" x14ac:dyDescent="0.2">
      <c r="A21" s="67" t="s">
        <v>206</v>
      </c>
      <c r="B21" s="338"/>
      <c r="C21" s="340"/>
      <c r="D21" s="47"/>
      <c r="E21" s="363"/>
      <c r="F21" s="364"/>
      <c r="G21" s="365"/>
    </row>
    <row r="22" spans="1:7" ht="22.05" customHeight="1" thickBot="1" x14ac:dyDescent="0.25">
      <c r="A22" s="84"/>
      <c r="B22" s="85"/>
      <c r="C22" s="85"/>
      <c r="D22" s="85"/>
      <c r="E22" s="85"/>
      <c r="F22" s="85"/>
      <c r="G22" s="85"/>
    </row>
    <row r="23" spans="1:7" ht="22.05" customHeight="1" x14ac:dyDescent="0.2">
      <c r="A23" s="54"/>
      <c r="B23" s="47"/>
      <c r="C23" s="47"/>
      <c r="D23" s="47"/>
      <c r="E23" s="54"/>
      <c r="F23" s="47"/>
      <c r="G23" s="47"/>
    </row>
    <row r="24" spans="1:7" ht="22.05" customHeight="1" x14ac:dyDescent="0.2">
      <c r="A24" s="70" t="s">
        <v>38</v>
      </c>
      <c r="B24" s="70" t="s">
        <v>39</v>
      </c>
      <c r="C24" s="70" t="s">
        <v>27</v>
      </c>
      <c r="D24" s="69"/>
      <c r="E24" s="70" t="s">
        <v>38</v>
      </c>
      <c r="F24" s="70" t="s">
        <v>39</v>
      </c>
      <c r="G24" s="70" t="s">
        <v>27</v>
      </c>
    </row>
    <row r="25" spans="1:7" ht="22.05" customHeight="1" x14ac:dyDescent="0.2">
      <c r="A25" s="86" t="s">
        <v>47</v>
      </c>
      <c r="B25" s="341" t="e">
        <f>INDEX('女子申込(印刷) '!A23:A46,MATCH("S1",'女子申込(印刷) '!G23:G46,0))</f>
        <v>#N/A</v>
      </c>
      <c r="C25" s="343">
        <f>'女子申込(印刷) '!$A$7</f>
        <v>0</v>
      </c>
      <c r="D25" s="69"/>
      <c r="E25" s="86" t="s">
        <v>47</v>
      </c>
      <c r="F25" s="87" t="e">
        <f>INDEX('女子申込(印刷) '!A23:A46,MATCH("D1-1",'女子申込(印刷) '!F23:F46,0))</f>
        <v>#N/A</v>
      </c>
      <c r="G25" s="343">
        <f>'女子申込(印刷) '!$A$7</f>
        <v>0</v>
      </c>
    </row>
    <row r="26" spans="1:7" ht="22.05" customHeight="1" x14ac:dyDescent="0.2">
      <c r="A26" s="88" t="s">
        <v>48</v>
      </c>
      <c r="B26" s="342"/>
      <c r="C26" s="344"/>
      <c r="D26" s="69"/>
      <c r="E26" s="88" t="s">
        <v>49</v>
      </c>
      <c r="F26" s="89" t="e">
        <f>INDEX('女子申込(印刷) '!A23:A46,MATCH("D1-2",'女子申込(印刷) '!F23:F46,0))</f>
        <v>#N/A</v>
      </c>
      <c r="G26" s="344"/>
    </row>
    <row r="27" spans="1:7" ht="22.05" customHeight="1" x14ac:dyDescent="0.2">
      <c r="A27" s="90"/>
      <c r="B27" s="69"/>
      <c r="C27" s="69"/>
      <c r="D27" s="69"/>
      <c r="E27" s="90"/>
      <c r="F27" s="69"/>
      <c r="G27" s="69"/>
    </row>
    <row r="28" spans="1:7" ht="22.05" customHeight="1" x14ac:dyDescent="0.2">
      <c r="A28" s="70" t="s">
        <v>38</v>
      </c>
      <c r="B28" s="70" t="s">
        <v>39</v>
      </c>
      <c r="C28" s="70" t="s">
        <v>27</v>
      </c>
      <c r="D28" s="69"/>
      <c r="E28" s="70" t="s">
        <v>38</v>
      </c>
      <c r="F28" s="70" t="s">
        <v>39</v>
      </c>
      <c r="G28" s="70" t="s">
        <v>27</v>
      </c>
    </row>
    <row r="29" spans="1:7" ht="22.05" customHeight="1" x14ac:dyDescent="0.2">
      <c r="A29" s="86" t="s">
        <v>47</v>
      </c>
      <c r="B29" s="341" t="e">
        <f>INDEX('女子申込(印刷) '!A23:A46,MATCH("S2",'女子申込(印刷) '!G23:G46,0))</f>
        <v>#N/A</v>
      </c>
      <c r="C29" s="343">
        <f>'女子申込(印刷) '!$A$7</f>
        <v>0</v>
      </c>
      <c r="D29" s="69"/>
      <c r="E29" s="86" t="s">
        <v>47</v>
      </c>
      <c r="F29" s="87" t="e">
        <f>INDEX('女子申込(印刷) '!A23:A46,MATCH("D2-1",'女子申込(印刷) '!F23:F46,0))</f>
        <v>#N/A</v>
      </c>
      <c r="G29" s="343">
        <f>'女子申込(印刷) '!$A$7</f>
        <v>0</v>
      </c>
    </row>
    <row r="30" spans="1:7" ht="22.05" customHeight="1" x14ac:dyDescent="0.2">
      <c r="A30" s="88" t="s">
        <v>50</v>
      </c>
      <c r="B30" s="342"/>
      <c r="C30" s="344"/>
      <c r="D30" s="69"/>
      <c r="E30" s="88" t="s">
        <v>51</v>
      </c>
      <c r="F30" s="89" t="e">
        <f>INDEX('女子申込(印刷) '!A23:A46,MATCH("D2-2",'女子申込(印刷) '!F23:F46,0))</f>
        <v>#N/A</v>
      </c>
      <c r="G30" s="344"/>
    </row>
    <row r="31" spans="1:7" ht="22.05" customHeight="1" x14ac:dyDescent="0.2">
      <c r="A31" s="90"/>
      <c r="B31" s="69"/>
      <c r="C31" s="69"/>
      <c r="D31" s="69"/>
      <c r="E31" s="90"/>
      <c r="F31" s="69"/>
      <c r="G31" s="69"/>
    </row>
    <row r="32" spans="1:7" ht="22.05" customHeight="1" x14ac:dyDescent="0.2">
      <c r="A32" s="70" t="s">
        <v>38</v>
      </c>
      <c r="B32" s="70" t="s">
        <v>39</v>
      </c>
      <c r="C32" s="70" t="s">
        <v>27</v>
      </c>
      <c r="D32" s="69"/>
      <c r="E32" s="70" t="s">
        <v>38</v>
      </c>
      <c r="F32" s="70" t="s">
        <v>39</v>
      </c>
      <c r="G32" s="70" t="s">
        <v>27</v>
      </c>
    </row>
    <row r="33" spans="1:7" ht="22.05" customHeight="1" x14ac:dyDescent="0.2">
      <c r="A33" s="86" t="s">
        <v>47</v>
      </c>
      <c r="B33" s="341" t="e">
        <f>INDEX('女子申込(印刷) '!A23:A46,MATCH("S3",'女子申込(印刷) '!G23:G46,0))</f>
        <v>#N/A</v>
      </c>
      <c r="C33" s="343">
        <f>'女子申込(印刷) '!$A$7</f>
        <v>0</v>
      </c>
      <c r="D33" s="69"/>
      <c r="E33" s="86" t="s">
        <v>47</v>
      </c>
      <c r="F33" s="87" t="e">
        <f>INDEX('女子申込(印刷) '!A23:A46,MATCH("D3-1",'女子申込(印刷) '!F23:F46,0))</f>
        <v>#N/A</v>
      </c>
      <c r="G33" s="343">
        <f>'女子申込(印刷) '!$A$7</f>
        <v>0</v>
      </c>
    </row>
    <row r="34" spans="1:7" ht="22.05" customHeight="1" x14ac:dyDescent="0.2">
      <c r="A34" s="88" t="s">
        <v>52</v>
      </c>
      <c r="B34" s="342"/>
      <c r="C34" s="344"/>
      <c r="D34" s="69"/>
      <c r="E34" s="88" t="s">
        <v>53</v>
      </c>
      <c r="F34" s="89" t="e">
        <f>INDEX('女子申込(印刷) '!A23:A46,MATCH("D3-2",'女子申込(印刷) '!F23:F46,0))</f>
        <v>#N/A</v>
      </c>
      <c r="G34" s="344"/>
    </row>
    <row r="35" spans="1:7" ht="22.05" customHeight="1" x14ac:dyDescent="0.2">
      <c r="A35" s="90"/>
      <c r="B35" s="69"/>
      <c r="C35" s="69"/>
      <c r="D35" s="69"/>
      <c r="E35" s="90"/>
      <c r="F35" s="69"/>
      <c r="G35" s="69"/>
    </row>
    <row r="36" spans="1:7" ht="22.05" customHeight="1" x14ac:dyDescent="0.2">
      <c r="A36" s="70" t="s">
        <v>38</v>
      </c>
      <c r="B36" s="70" t="s">
        <v>39</v>
      </c>
      <c r="C36" s="70" t="s">
        <v>27</v>
      </c>
      <c r="D36" s="69"/>
      <c r="E36" s="366"/>
      <c r="F36" s="366"/>
      <c r="G36" s="366"/>
    </row>
    <row r="37" spans="1:7" ht="22.05" customHeight="1" x14ac:dyDescent="0.2">
      <c r="A37" s="86" t="s">
        <v>47</v>
      </c>
      <c r="B37" s="341" t="e">
        <f>INDEX('女子申込(印刷) '!A23:A46,MATCH("S4",'女子申込(印刷) '!G23:G46,0))</f>
        <v>#N/A</v>
      </c>
      <c r="C37" s="343">
        <f>'女子申込(印刷) '!$A$7</f>
        <v>0</v>
      </c>
      <c r="D37" s="69"/>
      <c r="E37" s="366"/>
      <c r="F37" s="367"/>
      <c r="G37" s="368"/>
    </row>
    <row r="38" spans="1:7" ht="22.05" customHeight="1" x14ac:dyDescent="0.2">
      <c r="A38" s="88" t="s">
        <v>207</v>
      </c>
      <c r="B38" s="342"/>
      <c r="C38" s="344"/>
      <c r="D38" s="69"/>
      <c r="E38" s="366"/>
      <c r="F38" s="367"/>
      <c r="G38" s="368"/>
    </row>
    <row r="39" spans="1:7" ht="22.05" customHeight="1" x14ac:dyDescent="0.2">
      <c r="A39" s="90"/>
      <c r="B39" s="69"/>
      <c r="C39" s="69"/>
      <c r="D39" s="69"/>
      <c r="E39" s="90"/>
      <c r="F39" s="69"/>
      <c r="G39" s="69"/>
    </row>
    <row r="40" spans="1:7" ht="22.05" customHeight="1" x14ac:dyDescent="0.2"/>
    <row r="41" spans="1:7" ht="25.05" customHeight="1" x14ac:dyDescent="0.2"/>
    <row r="42" spans="1:7" ht="25.05" customHeight="1" x14ac:dyDescent="0.2"/>
    <row r="43" spans="1:7" ht="25.05" customHeight="1" x14ac:dyDescent="0.2"/>
  </sheetData>
  <mergeCells count="25">
    <mergeCell ref="B37:B38"/>
    <mergeCell ref="C37:C38"/>
    <mergeCell ref="G37:G38"/>
    <mergeCell ref="B29:B30"/>
    <mergeCell ref="C29:C30"/>
    <mergeCell ref="G29:G30"/>
    <mergeCell ref="B33:B34"/>
    <mergeCell ref="C33:C34"/>
    <mergeCell ref="G33:G34"/>
    <mergeCell ref="B16:B17"/>
    <mergeCell ref="C16:C17"/>
    <mergeCell ref="G16:G17"/>
    <mergeCell ref="B25:B26"/>
    <mergeCell ref="C25:C26"/>
    <mergeCell ref="G25:G26"/>
    <mergeCell ref="B20:B21"/>
    <mergeCell ref="C20:C21"/>
    <mergeCell ref="G20:G21"/>
    <mergeCell ref="B12:B13"/>
    <mergeCell ref="C12:C13"/>
    <mergeCell ref="G12:G13"/>
    <mergeCell ref="A1:G1"/>
    <mergeCell ref="B8:B9"/>
    <mergeCell ref="C8:C9"/>
    <mergeCell ref="G8:G9"/>
  </mergeCells>
  <phoneticPr fontId="3"/>
  <printOptions horizontalCentered="1"/>
  <pageMargins left="0.74803149606299213" right="0.27559055118110237" top="0.47244094488188981" bottom="0.35433070866141736" header="0.35433070866141736" footer="0.2755905511811023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2:R245"/>
  <sheetViews>
    <sheetView showZeros="0" view="pageBreakPreview" zoomScale="160" zoomScaleNormal="115" zoomScaleSheetLayoutView="160" zoomScalePageLayoutView="85" workbookViewId="0">
      <selection activeCell="B10" sqref="B10"/>
    </sheetView>
  </sheetViews>
  <sheetFormatPr defaultColWidth="9" defaultRowHeight="13.2" x14ac:dyDescent="0.2"/>
  <cols>
    <col min="1" max="1" width="3.21875" style="4" customWidth="1"/>
    <col min="2" max="2" width="13.109375" style="4" customWidth="1"/>
    <col min="3" max="3" width="5.44140625" style="4" bestFit="1" customWidth="1"/>
    <col min="4" max="4" width="4.109375" style="4" customWidth="1"/>
    <col min="5" max="5" width="7" style="4" bestFit="1" customWidth="1"/>
    <col min="6" max="6" width="6.109375" style="4" bestFit="1" customWidth="1"/>
    <col min="7" max="7" width="3.21875" style="4" customWidth="1"/>
    <col min="8" max="8" width="13.109375" style="4" customWidth="1"/>
    <col min="9" max="9" width="5.44140625" style="4" bestFit="1" customWidth="1"/>
    <col min="10" max="10" width="4.77734375" style="4" bestFit="1" customWidth="1"/>
    <col min="11" max="11" width="7" style="4" bestFit="1" customWidth="1"/>
    <col min="12" max="12" width="6.109375" style="4" bestFit="1" customWidth="1"/>
    <col min="13" max="13" width="3.21875" style="4" customWidth="1"/>
    <col min="14" max="14" width="13.109375" style="4" customWidth="1"/>
    <col min="15" max="15" width="5.44140625" style="4" bestFit="1" customWidth="1"/>
    <col min="16" max="16" width="4.77734375" style="4" bestFit="1" customWidth="1"/>
    <col min="17" max="17" width="5.6640625" style="4" bestFit="1" customWidth="1"/>
    <col min="18" max="18" width="5.44140625" style="4" bestFit="1" customWidth="1"/>
    <col min="19" max="19" width="4.33203125" style="4" customWidth="1"/>
    <col min="20" max="16384" width="9" style="4"/>
  </cols>
  <sheetData>
    <row r="2" spans="1:18" ht="15" customHeight="1" x14ac:dyDescent="0.2">
      <c r="A2" s="2"/>
      <c r="B2" s="3" t="s">
        <v>20</v>
      </c>
      <c r="C2" s="2"/>
      <c r="D2" s="2"/>
      <c r="E2" s="2"/>
      <c r="F2" s="2"/>
      <c r="G2" s="2"/>
      <c r="H2" s="3" t="s">
        <v>26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" customHeight="1" thickBot="1" x14ac:dyDescent="0.25">
      <c r="A4" s="5"/>
      <c r="B4" s="355">
        <f>'男子申込(印刷)'!$A$7</f>
        <v>0</v>
      </c>
      <c r="C4" s="356"/>
      <c r="D4" s="356"/>
      <c r="E4" s="356"/>
      <c r="F4" s="357"/>
      <c r="G4" s="5"/>
      <c r="H4" s="355">
        <f>'女子申込(印刷) '!$A$7</f>
        <v>0</v>
      </c>
      <c r="I4" s="356"/>
      <c r="J4" s="356"/>
      <c r="K4" s="356"/>
      <c r="L4" s="357"/>
      <c r="M4" s="5"/>
      <c r="N4" s="350"/>
      <c r="O4" s="350"/>
      <c r="P4" s="350"/>
      <c r="Q4" s="350"/>
      <c r="R4" s="350"/>
    </row>
    <row r="5" spans="1:18" ht="18" customHeight="1" x14ac:dyDescent="0.2">
      <c r="A5" s="5"/>
      <c r="B5" s="22" t="s">
        <v>152</v>
      </c>
      <c r="C5" s="358">
        <f>'男子申込(印刷)'!A9</f>
        <v>0</v>
      </c>
      <c r="D5" s="358"/>
      <c r="E5" s="358"/>
      <c r="F5" s="359"/>
      <c r="G5" s="5"/>
      <c r="H5" s="109" t="s">
        <v>152</v>
      </c>
      <c r="I5" s="360">
        <f>'女子申込(印刷) '!A9</f>
        <v>0</v>
      </c>
      <c r="J5" s="358"/>
      <c r="K5" s="358"/>
      <c r="L5" s="359"/>
      <c r="M5" s="5"/>
      <c r="N5" s="9"/>
      <c r="O5" s="349"/>
      <c r="P5" s="349"/>
      <c r="Q5" s="349"/>
      <c r="R5" s="349"/>
    </row>
    <row r="6" spans="1:18" ht="18" customHeight="1" x14ac:dyDescent="0.2">
      <c r="A6" s="5"/>
      <c r="B6" s="23" t="s">
        <v>22</v>
      </c>
      <c r="C6" s="352">
        <f>'男子申込(印刷)'!D9</f>
        <v>0</v>
      </c>
      <c r="D6" s="352"/>
      <c r="E6" s="352"/>
      <c r="F6" s="353"/>
      <c r="G6" s="5"/>
      <c r="H6" s="33" t="s">
        <v>22</v>
      </c>
      <c r="I6" s="354">
        <f>'女子申込(印刷) '!D9</f>
        <v>0</v>
      </c>
      <c r="J6" s="352"/>
      <c r="K6" s="352"/>
      <c r="L6" s="353"/>
      <c r="M6" s="5"/>
      <c r="N6" s="9"/>
      <c r="O6" s="349"/>
      <c r="P6" s="349"/>
      <c r="Q6" s="349"/>
      <c r="R6" s="349"/>
    </row>
    <row r="7" spans="1:18" ht="18" customHeight="1" thickBot="1" x14ac:dyDescent="0.25">
      <c r="A7" s="5"/>
      <c r="B7" s="24" t="s">
        <v>62</v>
      </c>
      <c r="C7" s="346">
        <f>'男子申込(印刷)'!F9</f>
        <v>0</v>
      </c>
      <c r="D7" s="347"/>
      <c r="E7" s="347"/>
      <c r="F7" s="348"/>
      <c r="G7" s="5"/>
      <c r="H7" s="24" t="s">
        <v>63</v>
      </c>
      <c r="I7" s="346">
        <f>'女子申込(印刷) '!F9</f>
        <v>0</v>
      </c>
      <c r="J7" s="347"/>
      <c r="K7" s="347"/>
      <c r="L7" s="348"/>
      <c r="M7" s="5"/>
      <c r="N7" s="9"/>
      <c r="O7" s="9"/>
      <c r="P7" s="9"/>
      <c r="Q7" s="9"/>
      <c r="R7" s="9"/>
    </row>
    <row r="8" spans="1:18" ht="18" customHeight="1" x14ac:dyDescent="0.2">
      <c r="A8" s="5"/>
      <c r="B8" s="25" t="s">
        <v>23</v>
      </c>
      <c r="C8" s="26" t="s">
        <v>24</v>
      </c>
      <c r="D8" s="26" t="s">
        <v>25</v>
      </c>
      <c r="E8" s="27" t="s">
        <v>36</v>
      </c>
      <c r="F8" s="77" t="s">
        <v>37</v>
      </c>
      <c r="G8" s="5"/>
      <c r="H8" s="25" t="s">
        <v>23</v>
      </c>
      <c r="I8" s="26" t="s">
        <v>24</v>
      </c>
      <c r="J8" s="26" t="s">
        <v>25</v>
      </c>
      <c r="K8" s="27" t="s">
        <v>36</v>
      </c>
      <c r="L8" s="77" t="s">
        <v>37</v>
      </c>
      <c r="M8" s="5"/>
      <c r="N8" s="9"/>
      <c r="O8" s="10"/>
      <c r="P8" s="10"/>
      <c r="Q8" s="12"/>
      <c r="R8" s="13"/>
    </row>
    <row r="9" spans="1:18" ht="18" customHeight="1" x14ac:dyDescent="0.2">
      <c r="A9" s="5"/>
      <c r="B9" s="28">
        <f>'男子申込(印刷)'!A23</f>
        <v>0</v>
      </c>
      <c r="C9" s="29">
        <f>'男子申込(印刷)'!C23</f>
        <v>0</v>
      </c>
      <c r="D9" s="29">
        <f>'男子申込(印刷)'!E23</f>
        <v>0</v>
      </c>
      <c r="E9" s="71">
        <f>'男子申込(印刷)'!F23</f>
        <v>0</v>
      </c>
      <c r="F9" s="72">
        <f>'男子申込(印刷)'!G23</f>
        <v>0</v>
      </c>
      <c r="G9" s="5"/>
      <c r="H9" s="34">
        <f>'女子申込(印刷) '!A23</f>
        <v>0</v>
      </c>
      <c r="I9" s="35">
        <f>'女子申込(印刷) '!C23</f>
        <v>0</v>
      </c>
      <c r="J9" s="35">
        <f>'女子申込(印刷) '!E23</f>
        <v>0</v>
      </c>
      <c r="K9" s="29">
        <f>'女子申込(印刷) '!F23</f>
        <v>0</v>
      </c>
      <c r="L9" s="111">
        <f>'女子申込(印刷) '!G23</f>
        <v>0</v>
      </c>
      <c r="M9" s="5"/>
      <c r="N9" s="20"/>
      <c r="O9" s="20"/>
      <c r="P9" s="20"/>
      <c r="Q9" s="9"/>
      <c r="R9" s="9"/>
    </row>
    <row r="10" spans="1:18" ht="18" customHeight="1" x14ac:dyDescent="0.2">
      <c r="A10" s="5"/>
      <c r="B10" s="30">
        <f>'男子申込(印刷)'!A25</f>
        <v>0</v>
      </c>
      <c r="C10" s="31">
        <f>'男子申込(印刷)'!C25</f>
        <v>0</v>
      </c>
      <c r="D10" s="31">
        <f>'男子申込(印刷)'!E25</f>
        <v>0</v>
      </c>
      <c r="E10" s="73">
        <f>'男子申込(印刷)'!F25</f>
        <v>0</v>
      </c>
      <c r="F10" s="74">
        <f>'男子申込(印刷)'!G25</f>
        <v>0</v>
      </c>
      <c r="G10" s="5"/>
      <c r="H10" s="34">
        <f>'女子申込(印刷) '!A25</f>
        <v>0</v>
      </c>
      <c r="I10" s="37">
        <f>'女子申込(印刷) '!C25</f>
        <v>0</v>
      </c>
      <c r="J10" s="37">
        <f>'女子申込(印刷) '!E25</f>
        <v>0</v>
      </c>
      <c r="K10" s="31">
        <f>'女子申込(印刷) '!F25</f>
        <v>0</v>
      </c>
      <c r="L10" s="38">
        <f>'女子申込(印刷) '!G25</f>
        <v>0</v>
      </c>
      <c r="M10" s="5"/>
      <c r="N10" s="20"/>
      <c r="O10" s="20"/>
      <c r="P10" s="20"/>
      <c r="Q10" s="9"/>
      <c r="R10" s="9"/>
    </row>
    <row r="11" spans="1:18" ht="18" customHeight="1" x14ac:dyDescent="0.2">
      <c r="A11" s="5"/>
      <c r="B11" s="30">
        <f>'男子申込(印刷)'!A27</f>
        <v>0</v>
      </c>
      <c r="C11" s="31">
        <f>'男子申込(印刷)'!C27</f>
        <v>0</v>
      </c>
      <c r="D11" s="31">
        <f>'男子申込(印刷)'!E27</f>
        <v>0</v>
      </c>
      <c r="E11" s="73">
        <f>'男子申込(印刷)'!F27</f>
        <v>0</v>
      </c>
      <c r="F11" s="74">
        <f>'男子申込(印刷)'!G27</f>
        <v>0</v>
      </c>
      <c r="G11" s="5"/>
      <c r="H11" s="34">
        <f>'女子申込(印刷) '!A27</f>
        <v>0</v>
      </c>
      <c r="I11" s="37">
        <f>'女子申込(印刷) '!C27</f>
        <v>0</v>
      </c>
      <c r="J11" s="37">
        <f>'女子申込(印刷) '!E27</f>
        <v>0</v>
      </c>
      <c r="K11" s="31">
        <f>'女子申込(印刷) '!F27</f>
        <v>0</v>
      </c>
      <c r="L11" s="39">
        <f>'女子申込(印刷) '!G27</f>
        <v>0</v>
      </c>
      <c r="M11" s="5"/>
      <c r="N11" s="9"/>
      <c r="O11" s="9"/>
      <c r="P11" s="9"/>
      <c r="Q11" s="9"/>
      <c r="R11" s="9"/>
    </row>
    <row r="12" spans="1:18" ht="18" customHeight="1" x14ac:dyDescent="0.2">
      <c r="A12" s="5"/>
      <c r="B12" s="30">
        <f>'男子申込(印刷)'!A29</f>
        <v>0</v>
      </c>
      <c r="C12" s="31">
        <f>'男子申込(印刷)'!C29</f>
        <v>0</v>
      </c>
      <c r="D12" s="31">
        <f>'男子申込(印刷)'!E29</f>
        <v>0</v>
      </c>
      <c r="E12" s="73">
        <f>'男子申込(印刷)'!F29</f>
        <v>0</v>
      </c>
      <c r="F12" s="74">
        <f>'男子申込(印刷)'!G29</f>
        <v>0</v>
      </c>
      <c r="G12" s="5"/>
      <c r="H12" s="34">
        <f>'女子申込(印刷) '!A29</f>
        <v>0</v>
      </c>
      <c r="I12" s="37">
        <f>'女子申込(印刷) '!C29</f>
        <v>0</v>
      </c>
      <c r="J12" s="37">
        <f>'女子申込(印刷) '!E29</f>
        <v>0</v>
      </c>
      <c r="K12" s="31">
        <f>'女子申込(印刷) '!F29</f>
        <v>0</v>
      </c>
      <c r="L12" s="39">
        <f>'女子申込(印刷) '!G29</f>
        <v>0</v>
      </c>
      <c r="M12" s="5"/>
      <c r="N12" s="9"/>
      <c r="O12" s="9"/>
      <c r="P12" s="9"/>
      <c r="Q12" s="9"/>
      <c r="R12" s="9"/>
    </row>
    <row r="13" spans="1:18" ht="18" customHeight="1" x14ac:dyDescent="0.2">
      <c r="A13" s="5"/>
      <c r="B13" s="30">
        <f>'男子申込(印刷)'!A31</f>
        <v>0</v>
      </c>
      <c r="C13" s="31">
        <f>'男子申込(印刷)'!C31</f>
        <v>0</v>
      </c>
      <c r="D13" s="31">
        <f>'男子申込(印刷)'!E31</f>
        <v>0</v>
      </c>
      <c r="E13" s="73">
        <f>'男子申込(印刷)'!F31</f>
        <v>0</v>
      </c>
      <c r="F13" s="74">
        <f>'男子申込(印刷)'!G31</f>
        <v>0</v>
      </c>
      <c r="G13" s="5"/>
      <c r="H13" s="36">
        <f>'女子申込(印刷) '!A31</f>
        <v>0</v>
      </c>
      <c r="I13" s="37">
        <f>'女子申込(印刷) '!C31</f>
        <v>0</v>
      </c>
      <c r="J13" s="37">
        <f>'女子申込(印刷) '!E31</f>
        <v>0</v>
      </c>
      <c r="K13" s="37">
        <f>'女子申込(印刷) '!F31</f>
        <v>0</v>
      </c>
      <c r="L13" s="39">
        <f>'女子申込(印刷) '!G31</f>
        <v>0</v>
      </c>
      <c r="M13" s="5"/>
      <c r="N13" s="9"/>
      <c r="O13" s="9"/>
      <c r="P13" s="9"/>
      <c r="Q13" s="9"/>
      <c r="R13" s="9"/>
    </row>
    <row r="14" spans="1:18" ht="18" customHeight="1" x14ac:dyDescent="0.2">
      <c r="A14" s="5"/>
      <c r="B14" s="30">
        <f>'男子申込(印刷)'!A33</f>
        <v>0</v>
      </c>
      <c r="C14" s="31">
        <f>'男子申込(印刷)'!C33</f>
        <v>0</v>
      </c>
      <c r="D14" s="31">
        <f>'男子申込(印刷)'!E33</f>
        <v>0</v>
      </c>
      <c r="E14" s="73">
        <f>'男子申込(印刷)'!F33</f>
        <v>0</v>
      </c>
      <c r="F14" s="74">
        <f>'男子申込(印刷)'!G33</f>
        <v>0</v>
      </c>
      <c r="G14" s="5"/>
      <c r="H14" s="36">
        <f>'女子申込(印刷) '!A33</f>
        <v>0</v>
      </c>
      <c r="I14" s="37">
        <f>'女子申込(印刷) '!C33</f>
        <v>0</v>
      </c>
      <c r="J14" s="37">
        <f>'女子申込(印刷) '!E33</f>
        <v>0</v>
      </c>
      <c r="K14" s="37">
        <f>'女子申込(印刷) '!F33</f>
        <v>0</v>
      </c>
      <c r="L14" s="39">
        <f>'女子申込(印刷) '!G33</f>
        <v>0</v>
      </c>
      <c r="M14" s="5"/>
      <c r="N14" s="9"/>
      <c r="O14" s="9"/>
      <c r="P14" s="9"/>
      <c r="Q14" s="9"/>
      <c r="R14" s="9"/>
    </row>
    <row r="15" spans="1:18" ht="18" customHeight="1" x14ac:dyDescent="0.2">
      <c r="A15" s="5"/>
      <c r="B15" s="30">
        <f>'男子申込(印刷)'!A35</f>
        <v>0</v>
      </c>
      <c r="C15" s="31">
        <f>'男子申込(印刷)'!C35</f>
        <v>0</v>
      </c>
      <c r="D15" s="31">
        <f>'男子申込(印刷)'!E35</f>
        <v>0</v>
      </c>
      <c r="E15" s="73">
        <f>'男子申込(印刷)'!F35</f>
        <v>0</v>
      </c>
      <c r="F15" s="74">
        <f>'男子申込(印刷)'!G35</f>
        <v>0</v>
      </c>
      <c r="G15" s="5"/>
      <c r="H15" s="36">
        <f>'女子申込(印刷) '!A35</f>
        <v>0</v>
      </c>
      <c r="I15" s="37">
        <f>'女子申込(印刷) '!C35</f>
        <v>0</v>
      </c>
      <c r="J15" s="37">
        <f>'女子申込(印刷) '!E35</f>
        <v>0</v>
      </c>
      <c r="K15" s="37">
        <f>'女子申込(印刷) '!F35</f>
        <v>0</v>
      </c>
      <c r="L15" s="38">
        <f>'女子申込(印刷) '!G35</f>
        <v>0</v>
      </c>
      <c r="M15" s="5"/>
      <c r="N15" s="9"/>
      <c r="O15" s="9"/>
      <c r="P15" s="9"/>
      <c r="Q15" s="9"/>
      <c r="R15" s="9"/>
    </row>
    <row r="16" spans="1:18" ht="18" customHeight="1" thickBot="1" x14ac:dyDescent="0.25">
      <c r="A16" s="5"/>
      <c r="B16" s="32">
        <f>'男子申込(印刷)'!A37</f>
        <v>0</v>
      </c>
      <c r="C16" s="6">
        <f>'男子申込(印刷)'!C37</f>
        <v>0</v>
      </c>
      <c r="D16" s="6">
        <f>'男子申込(印刷)'!E37</f>
        <v>0</v>
      </c>
      <c r="E16" s="75">
        <f>'男子申込(印刷)'!F37</f>
        <v>0</v>
      </c>
      <c r="F16" s="76">
        <f>'男子申込(印刷)'!G37</f>
        <v>0</v>
      </c>
      <c r="G16" s="5"/>
      <c r="H16" s="40">
        <f>'女子申込(印刷) '!A37</f>
        <v>0</v>
      </c>
      <c r="I16" s="41">
        <f>'女子申込(印刷) '!C37</f>
        <v>0</v>
      </c>
      <c r="J16" s="41">
        <f>'女子申込(印刷) '!E37</f>
        <v>0</v>
      </c>
      <c r="K16" s="41">
        <f>'女子申込(印刷) '!F37</f>
        <v>0</v>
      </c>
      <c r="L16" s="42">
        <f>'女子申込(印刷) '!G37</f>
        <v>0</v>
      </c>
      <c r="M16" s="5"/>
      <c r="N16" s="9"/>
      <c r="O16" s="9"/>
      <c r="P16" s="9"/>
      <c r="Q16" s="9"/>
      <c r="R16" s="9"/>
    </row>
    <row r="17" spans="1:18" ht="15" customHeight="1" x14ac:dyDescent="0.2">
      <c r="A17" s="5"/>
      <c r="B17" s="44">
        <f>'男子申込(印刷)'!A39</f>
        <v>0</v>
      </c>
      <c r="C17" s="45">
        <f>'男子申込(印刷)'!C39</f>
        <v>0</v>
      </c>
      <c r="D17" s="45">
        <f>'男子申込(印刷)'!E39</f>
        <v>0</v>
      </c>
      <c r="E17" s="45">
        <f>'男子申込(印刷)'!F39</f>
        <v>0</v>
      </c>
      <c r="F17" s="46">
        <f>'男子申込(印刷)'!G39</f>
        <v>0</v>
      </c>
      <c r="G17" s="5"/>
      <c r="H17" s="44">
        <f>'女子申込(印刷) '!A39</f>
        <v>0</v>
      </c>
      <c r="I17" s="45">
        <f>'女子申込(印刷) '!C39</f>
        <v>0</v>
      </c>
      <c r="J17" s="45">
        <f>'女子申込(印刷) '!E39</f>
        <v>0</v>
      </c>
      <c r="K17" s="45">
        <f>'女子申込(印刷) '!F39</f>
        <v>0</v>
      </c>
      <c r="L17" s="46">
        <f>'女子申込(印刷) '!G39</f>
        <v>0</v>
      </c>
      <c r="M17" s="5"/>
      <c r="N17" s="9"/>
      <c r="O17" s="9"/>
      <c r="P17" s="9"/>
      <c r="Q17" s="9"/>
      <c r="R17" s="9"/>
    </row>
    <row r="18" spans="1:18" ht="15" customHeight="1" x14ac:dyDescent="0.2">
      <c r="A18" s="5"/>
      <c r="B18" s="106">
        <f>'男子申込(印刷)'!A41</f>
        <v>0</v>
      </c>
      <c r="C18" s="107">
        <f>'男子申込(印刷)'!C41</f>
        <v>0</v>
      </c>
      <c r="D18" s="107">
        <f>'男子申込(印刷)'!E41</f>
        <v>0</v>
      </c>
      <c r="E18" s="107">
        <f>'男子申込(印刷)'!F41</f>
        <v>0</v>
      </c>
      <c r="F18" s="108">
        <f>'男子申込(印刷)'!G41</f>
        <v>0</v>
      </c>
      <c r="G18" s="5"/>
      <c r="H18" s="106">
        <f>'女子申込(印刷) '!A41</f>
        <v>0</v>
      </c>
      <c r="I18" s="107">
        <f>'女子申込(印刷) '!C41</f>
        <v>0</v>
      </c>
      <c r="J18" s="107">
        <f>'女子申込(印刷) '!E41</f>
        <v>0</v>
      </c>
      <c r="K18" s="107">
        <f>'女子申込(印刷) '!F41</f>
        <v>0</v>
      </c>
      <c r="L18" s="108">
        <f>'女子申込(印刷) '!G41</f>
        <v>0</v>
      </c>
      <c r="M18" s="5"/>
      <c r="N18" s="9"/>
      <c r="O18" s="9"/>
      <c r="P18" s="9"/>
      <c r="Q18" s="9"/>
      <c r="R18" s="9"/>
    </row>
    <row r="19" spans="1:18" ht="15" customHeight="1" x14ac:dyDescent="0.2">
      <c r="A19" s="5"/>
      <c r="B19" s="110">
        <f>'男子申込(印刷)'!A43</f>
        <v>0</v>
      </c>
      <c r="C19" s="31">
        <f>'男子申込(印刷)'!C41</f>
        <v>0</v>
      </c>
      <c r="D19" s="31">
        <f>'男子申込(印刷)'!E43</f>
        <v>0</v>
      </c>
      <c r="E19" s="31">
        <f>'男子申込(印刷)'!F43</f>
        <v>0</v>
      </c>
      <c r="F19" s="38">
        <f>'男子申込(印刷)'!G41</f>
        <v>0</v>
      </c>
      <c r="G19" s="5"/>
      <c r="H19" s="110">
        <f>'女子申込(印刷) '!A43</f>
        <v>0</v>
      </c>
      <c r="I19" s="31">
        <f>'女子申込(印刷) '!C43</f>
        <v>0</v>
      </c>
      <c r="J19" s="31">
        <f>'女子申込(印刷) '!E43</f>
        <v>0</v>
      </c>
      <c r="K19" s="31">
        <f>'女子申込(印刷) '!F43</f>
        <v>0</v>
      </c>
      <c r="L19" s="38">
        <f>'女子申込(印刷) '!G43</f>
        <v>0</v>
      </c>
      <c r="M19" s="5"/>
      <c r="N19" s="9"/>
      <c r="O19" s="9"/>
      <c r="P19" s="9"/>
      <c r="Q19" s="9"/>
      <c r="R19" s="9"/>
    </row>
    <row r="20" spans="1:18" ht="15" customHeight="1" thickBot="1" x14ac:dyDescent="0.25">
      <c r="A20" s="5"/>
      <c r="B20" s="8">
        <f>'男子申込(印刷)'!A45</f>
        <v>0</v>
      </c>
      <c r="C20" s="6">
        <f>'男子申込(印刷)'!C43</f>
        <v>0</v>
      </c>
      <c r="D20" s="6">
        <f>'男子申込(印刷)'!E45</f>
        <v>0</v>
      </c>
      <c r="E20" s="6">
        <f>'男子申込(印刷)'!F43</f>
        <v>0</v>
      </c>
      <c r="F20" s="7">
        <f>'男子申込(印刷)'!G43</f>
        <v>0</v>
      </c>
      <c r="G20" s="5"/>
      <c r="H20" s="8">
        <f>'女子申込(印刷) '!A45</f>
        <v>0</v>
      </c>
      <c r="I20" s="6">
        <f>'女子申込(印刷) '!C45</f>
        <v>0</v>
      </c>
      <c r="J20" s="6">
        <f>'女子申込(印刷) '!E45</f>
        <v>0</v>
      </c>
      <c r="K20" s="6">
        <f>'女子申込(印刷) '!F45</f>
        <v>0</v>
      </c>
      <c r="L20" s="7">
        <f>'女子申込(印刷) '!G45</f>
        <v>0</v>
      </c>
      <c r="M20" s="5"/>
      <c r="N20" s="9"/>
      <c r="O20" s="9"/>
      <c r="P20" s="9"/>
      <c r="Q20" s="9"/>
      <c r="R20" s="9"/>
    </row>
    <row r="21" spans="1:18" ht="18" customHeight="1" x14ac:dyDescent="0.2">
      <c r="A21" s="5"/>
      <c r="B21" s="350"/>
      <c r="C21" s="350"/>
      <c r="D21" s="350"/>
      <c r="E21" s="350"/>
      <c r="F21" s="350"/>
      <c r="G21" s="5"/>
      <c r="H21" s="350"/>
      <c r="I21" s="350"/>
      <c r="J21" s="350"/>
      <c r="K21" s="350"/>
      <c r="L21" s="350"/>
      <c r="M21" s="5"/>
      <c r="N21" s="350"/>
      <c r="O21" s="350"/>
      <c r="P21" s="350"/>
      <c r="Q21" s="350"/>
      <c r="R21" s="350"/>
    </row>
    <row r="22" spans="1:18" ht="18" customHeight="1" x14ac:dyDescent="0.2">
      <c r="A22" s="5"/>
      <c r="B22" s="9"/>
      <c r="C22" s="361"/>
      <c r="D22" s="361"/>
      <c r="E22" s="361"/>
      <c r="F22" s="361"/>
      <c r="G22" s="5"/>
      <c r="H22" s="9"/>
      <c r="I22" s="349"/>
      <c r="J22" s="349"/>
      <c r="K22" s="349"/>
      <c r="L22" s="349"/>
      <c r="M22" s="5"/>
      <c r="N22" s="9"/>
      <c r="O22" s="349"/>
      <c r="P22" s="349"/>
      <c r="Q22" s="349"/>
      <c r="R22" s="349"/>
    </row>
    <row r="23" spans="1:18" ht="18" customHeight="1" x14ac:dyDescent="0.2">
      <c r="A23" s="5"/>
      <c r="B23" s="9"/>
      <c r="C23" s="349"/>
      <c r="D23" s="349"/>
      <c r="E23" s="349"/>
      <c r="F23" s="349"/>
      <c r="G23" s="5"/>
      <c r="H23" s="9"/>
      <c r="I23" s="349"/>
      <c r="J23" s="349"/>
      <c r="K23" s="349"/>
      <c r="L23" s="349"/>
      <c r="M23" s="5"/>
      <c r="N23" s="9"/>
      <c r="O23" s="349"/>
      <c r="P23" s="349"/>
      <c r="Q23" s="349"/>
      <c r="R23" s="349"/>
    </row>
    <row r="24" spans="1:18" ht="18" customHeight="1" x14ac:dyDescent="0.2">
      <c r="A24" s="5"/>
      <c r="B24" s="9"/>
      <c r="C24" s="349"/>
      <c r="D24" s="349"/>
      <c r="E24" s="349"/>
      <c r="F24" s="349"/>
      <c r="G24" s="5"/>
      <c r="H24" s="9"/>
      <c r="I24" s="349"/>
      <c r="J24" s="349"/>
      <c r="K24" s="349"/>
      <c r="L24" s="349"/>
      <c r="M24" s="5"/>
      <c r="N24" s="9"/>
      <c r="O24" s="349"/>
      <c r="P24" s="349"/>
      <c r="Q24" s="349"/>
      <c r="R24" s="349"/>
    </row>
    <row r="25" spans="1:18" ht="18" customHeight="1" x14ac:dyDescent="0.2">
      <c r="A25" s="5"/>
      <c r="B25" s="9"/>
      <c r="C25" s="10"/>
      <c r="D25" s="10"/>
      <c r="E25" s="12"/>
      <c r="F25" s="13"/>
      <c r="G25" s="5"/>
      <c r="H25" s="9"/>
      <c r="I25" s="10"/>
      <c r="J25" s="10"/>
      <c r="K25" s="12"/>
      <c r="L25" s="13"/>
      <c r="M25" s="5"/>
      <c r="N25" s="9"/>
      <c r="O25" s="10"/>
      <c r="P25" s="10"/>
      <c r="Q25" s="12"/>
      <c r="R25" s="13"/>
    </row>
    <row r="26" spans="1:18" ht="18" customHeight="1" x14ac:dyDescent="0.2">
      <c r="A26" s="5"/>
      <c r="B26" s="9"/>
      <c r="C26" s="9"/>
      <c r="D26" s="9"/>
      <c r="E26" s="9"/>
      <c r="F26" s="9"/>
      <c r="G26" s="5"/>
      <c r="H26" s="9"/>
      <c r="I26" s="9"/>
      <c r="J26" s="9"/>
      <c r="K26" s="9"/>
      <c r="L26" s="9"/>
      <c r="M26" s="5"/>
      <c r="N26" s="9"/>
      <c r="O26" s="9"/>
      <c r="P26" s="9"/>
      <c r="Q26" s="9"/>
      <c r="R26" s="9"/>
    </row>
    <row r="27" spans="1:18" ht="18" customHeight="1" x14ac:dyDescent="0.2">
      <c r="A27" s="5"/>
      <c r="B27" s="9"/>
      <c r="C27" s="9"/>
      <c r="D27" s="9"/>
      <c r="E27" s="9"/>
      <c r="F27" s="9"/>
      <c r="G27" s="5"/>
      <c r="H27" s="9"/>
      <c r="I27" s="9"/>
      <c r="J27" s="9"/>
      <c r="K27" s="9"/>
      <c r="L27" s="9"/>
      <c r="M27" s="5"/>
      <c r="N27" s="9"/>
      <c r="O27" s="9"/>
      <c r="P27" s="9"/>
      <c r="Q27" s="9"/>
      <c r="R27" s="9"/>
    </row>
    <row r="28" spans="1:18" ht="18" customHeight="1" x14ac:dyDescent="0.2">
      <c r="A28" s="5"/>
      <c r="B28" s="9"/>
      <c r="C28" s="9"/>
      <c r="D28" s="9"/>
      <c r="E28" s="9"/>
      <c r="F28" s="9"/>
      <c r="G28" s="5"/>
      <c r="H28" s="9"/>
      <c r="I28" s="9"/>
      <c r="J28" s="9"/>
      <c r="K28" s="9"/>
      <c r="L28" s="9"/>
      <c r="M28" s="5"/>
      <c r="N28" s="9"/>
      <c r="O28" s="9"/>
      <c r="P28" s="9"/>
      <c r="Q28" s="9"/>
      <c r="R28" s="9"/>
    </row>
    <row r="29" spans="1:18" ht="18" customHeight="1" x14ac:dyDescent="0.2">
      <c r="A29" s="5"/>
      <c r="B29" s="9"/>
      <c r="C29" s="9"/>
      <c r="D29" s="9"/>
      <c r="E29" s="9"/>
      <c r="F29" s="9"/>
      <c r="G29" s="5"/>
      <c r="H29" s="9"/>
      <c r="I29" s="9"/>
      <c r="J29" s="9"/>
      <c r="K29" s="9"/>
      <c r="L29" s="9"/>
      <c r="M29" s="5"/>
      <c r="N29" s="9"/>
      <c r="O29" s="9"/>
      <c r="P29" s="9"/>
      <c r="Q29" s="20"/>
      <c r="R29" s="9"/>
    </row>
    <row r="30" spans="1:18" ht="18" customHeight="1" x14ac:dyDescent="0.2">
      <c r="A30" s="5"/>
      <c r="B30" s="9"/>
      <c r="C30" s="9"/>
      <c r="D30" s="9"/>
      <c r="E30" s="20"/>
      <c r="F30" s="9"/>
      <c r="G30" s="5"/>
      <c r="H30" s="9"/>
      <c r="I30" s="9"/>
      <c r="J30" s="9"/>
      <c r="K30" s="9"/>
      <c r="L30" s="9"/>
      <c r="M30" s="5"/>
      <c r="N30" s="9"/>
      <c r="O30" s="9"/>
      <c r="P30" s="9"/>
      <c r="Q30" s="20"/>
      <c r="R30" s="9"/>
    </row>
    <row r="31" spans="1:18" ht="18" customHeight="1" x14ac:dyDescent="0.2">
      <c r="A31" s="5"/>
      <c r="B31" s="9"/>
      <c r="C31" s="9"/>
      <c r="D31" s="9"/>
      <c r="E31" s="20"/>
      <c r="F31" s="9"/>
      <c r="G31" s="5"/>
      <c r="H31" s="9"/>
      <c r="I31" s="9"/>
      <c r="J31" s="9"/>
      <c r="K31" s="20"/>
      <c r="L31" s="9"/>
      <c r="M31" s="5"/>
      <c r="N31" s="9"/>
      <c r="O31" s="9"/>
      <c r="P31" s="9"/>
      <c r="Q31" s="9"/>
      <c r="R31" s="9"/>
    </row>
    <row r="32" spans="1:18" ht="18" customHeight="1" x14ac:dyDescent="0.2">
      <c r="A32" s="5"/>
      <c r="B32" s="9"/>
      <c r="C32" s="9"/>
      <c r="D32" s="9"/>
      <c r="E32" s="9"/>
      <c r="F32" s="9"/>
      <c r="G32" s="5"/>
      <c r="H32" s="9"/>
      <c r="I32" s="9"/>
      <c r="J32" s="9"/>
      <c r="K32" s="9"/>
      <c r="L32" s="9"/>
      <c r="M32" s="5"/>
      <c r="N32" s="9"/>
      <c r="O32" s="9"/>
      <c r="P32" s="9"/>
      <c r="Q32" s="9"/>
      <c r="R32" s="9"/>
    </row>
    <row r="33" spans="1:18" ht="18" customHeight="1" x14ac:dyDescent="0.2">
      <c r="A33" s="5"/>
      <c r="B33" s="9"/>
      <c r="C33" s="9"/>
      <c r="D33" s="9"/>
      <c r="E33" s="9"/>
      <c r="F33" s="9"/>
      <c r="G33" s="5"/>
      <c r="H33" s="9"/>
      <c r="I33" s="9"/>
      <c r="J33" s="9"/>
      <c r="K33" s="9"/>
      <c r="L33" s="9"/>
      <c r="M33" s="5"/>
      <c r="N33" s="9"/>
      <c r="O33" s="9"/>
      <c r="P33" s="9"/>
      <c r="Q33" s="9"/>
      <c r="R33" s="9"/>
    </row>
    <row r="34" spans="1:18" ht="15" customHeight="1" x14ac:dyDescent="0.2">
      <c r="A34" s="5"/>
      <c r="B34" s="9"/>
      <c r="C34" s="9"/>
      <c r="D34" s="9"/>
      <c r="E34" s="9"/>
      <c r="F34" s="9"/>
      <c r="G34" s="5"/>
      <c r="H34" s="9"/>
      <c r="I34" s="9"/>
      <c r="J34" s="9"/>
      <c r="K34" s="9"/>
      <c r="L34" s="9"/>
      <c r="M34" s="5"/>
      <c r="N34" s="9"/>
      <c r="O34" s="9"/>
      <c r="P34" s="9"/>
      <c r="Q34" s="9"/>
      <c r="R34" s="9"/>
    </row>
    <row r="35" spans="1:18" ht="15" customHeight="1" x14ac:dyDescent="0.2">
      <c r="A35" s="5"/>
      <c r="B35" s="9"/>
      <c r="C35" s="9"/>
      <c r="D35" s="9"/>
      <c r="E35" s="9"/>
      <c r="F35" s="9"/>
      <c r="G35" s="5"/>
      <c r="H35" s="9"/>
      <c r="I35" s="9"/>
      <c r="J35" s="9"/>
      <c r="K35" s="9"/>
      <c r="L35" s="9"/>
      <c r="M35" s="5"/>
      <c r="N35" s="9"/>
      <c r="O35" s="9"/>
      <c r="P35" s="9"/>
      <c r="Q35" s="9"/>
      <c r="R35" s="9"/>
    </row>
    <row r="36" spans="1:18" ht="15" customHeight="1" x14ac:dyDescent="0.2">
      <c r="A36" s="5"/>
      <c r="B36" s="9"/>
      <c r="C36" s="9"/>
      <c r="D36" s="9"/>
      <c r="E36" s="9"/>
      <c r="F36" s="9"/>
      <c r="G36" s="5"/>
      <c r="H36" s="9"/>
      <c r="I36" s="9"/>
      <c r="J36" s="9"/>
      <c r="K36" s="9"/>
      <c r="L36" s="9"/>
      <c r="M36" s="5"/>
      <c r="N36" s="9"/>
      <c r="O36" s="9"/>
      <c r="P36" s="9"/>
      <c r="Q36" s="9"/>
      <c r="R36" s="9"/>
    </row>
    <row r="37" spans="1:18" ht="18" customHeight="1" x14ac:dyDescent="0.2">
      <c r="A37" s="5"/>
      <c r="B37" s="350"/>
      <c r="C37" s="350"/>
      <c r="D37" s="350"/>
      <c r="E37" s="350"/>
      <c r="F37" s="350"/>
      <c r="G37" s="5"/>
      <c r="H37" s="350"/>
      <c r="I37" s="350"/>
      <c r="J37" s="350"/>
      <c r="K37" s="350"/>
      <c r="L37" s="350"/>
      <c r="M37" s="5"/>
      <c r="N37" s="350"/>
      <c r="O37" s="350"/>
      <c r="P37" s="350"/>
      <c r="Q37" s="350"/>
      <c r="R37" s="350"/>
    </row>
    <row r="38" spans="1:18" ht="18" customHeight="1" x14ac:dyDescent="0.2">
      <c r="A38" s="5"/>
      <c r="B38" s="9"/>
      <c r="C38" s="349"/>
      <c r="D38" s="349"/>
      <c r="E38" s="349"/>
      <c r="F38" s="349"/>
      <c r="G38" s="5"/>
      <c r="H38" s="9"/>
      <c r="I38" s="349"/>
      <c r="J38" s="349"/>
      <c r="K38" s="349"/>
      <c r="L38" s="349"/>
      <c r="M38" s="5"/>
      <c r="N38" s="9"/>
      <c r="O38" s="349"/>
      <c r="P38" s="349"/>
      <c r="Q38" s="349"/>
      <c r="R38" s="349"/>
    </row>
    <row r="39" spans="1:18" ht="18" customHeight="1" x14ac:dyDescent="0.2">
      <c r="A39" s="5"/>
      <c r="B39" s="9"/>
      <c r="C39" s="349"/>
      <c r="D39" s="349"/>
      <c r="E39" s="349"/>
      <c r="F39" s="349"/>
      <c r="G39" s="5"/>
      <c r="H39" s="9"/>
      <c r="I39" s="9"/>
      <c r="J39" s="9"/>
      <c r="K39" s="9"/>
      <c r="L39" s="9"/>
      <c r="M39" s="5"/>
      <c r="N39" s="9"/>
      <c r="O39" s="349"/>
      <c r="P39" s="349"/>
      <c r="Q39" s="349"/>
      <c r="R39" s="349"/>
    </row>
    <row r="40" spans="1:18" ht="18" customHeight="1" x14ac:dyDescent="0.2">
      <c r="A40" s="5"/>
      <c r="B40" s="9"/>
      <c r="C40" s="9"/>
      <c r="D40" s="9"/>
      <c r="E40" s="9"/>
      <c r="F40" s="9"/>
      <c r="G40" s="5"/>
      <c r="H40" s="9"/>
      <c r="I40" s="9"/>
      <c r="J40" s="9"/>
      <c r="K40" s="9"/>
      <c r="L40" s="9"/>
      <c r="M40" s="5"/>
      <c r="N40" s="9"/>
      <c r="O40" s="349"/>
      <c r="P40" s="349"/>
      <c r="Q40" s="349"/>
      <c r="R40" s="349"/>
    </row>
    <row r="41" spans="1:18" ht="18" customHeight="1" x14ac:dyDescent="0.2">
      <c r="A41" s="5"/>
      <c r="B41" s="9"/>
      <c r="C41" s="10"/>
      <c r="D41" s="10"/>
      <c r="E41" s="12"/>
      <c r="F41" s="13"/>
      <c r="G41" s="5"/>
      <c r="H41" s="9"/>
      <c r="I41" s="10"/>
      <c r="J41" s="10"/>
      <c r="K41" s="12"/>
      <c r="L41" s="13"/>
      <c r="M41" s="5"/>
      <c r="N41" s="9"/>
      <c r="O41" s="10"/>
      <c r="P41" s="10"/>
      <c r="Q41" s="12"/>
      <c r="R41" s="13"/>
    </row>
    <row r="42" spans="1:18" ht="18" customHeight="1" x14ac:dyDescent="0.2">
      <c r="A42" s="5"/>
      <c r="B42" s="9"/>
      <c r="C42" s="9"/>
      <c r="D42" s="9"/>
      <c r="E42" s="9"/>
      <c r="F42" s="9"/>
      <c r="G42" s="5"/>
      <c r="H42" s="9"/>
      <c r="I42" s="9"/>
      <c r="J42" s="9"/>
      <c r="K42" s="9"/>
      <c r="L42" s="9"/>
      <c r="M42" s="5"/>
      <c r="N42" s="9"/>
      <c r="O42" s="9"/>
      <c r="P42" s="9"/>
      <c r="Q42" s="9"/>
      <c r="R42" s="9"/>
    </row>
    <row r="43" spans="1:18" ht="18" customHeight="1" x14ac:dyDescent="0.2">
      <c r="A43" s="5"/>
      <c r="B43" s="9"/>
      <c r="C43" s="9"/>
      <c r="D43" s="9"/>
      <c r="E43" s="9"/>
      <c r="F43" s="9"/>
      <c r="G43" s="5"/>
      <c r="H43" s="9"/>
      <c r="I43" s="9"/>
      <c r="J43" s="9"/>
      <c r="K43" s="9"/>
      <c r="L43" s="9"/>
      <c r="M43" s="5"/>
      <c r="N43" s="9"/>
      <c r="O43" s="9"/>
      <c r="P43" s="9"/>
      <c r="Q43" s="9"/>
      <c r="R43" s="9"/>
    </row>
    <row r="44" spans="1:18" ht="18" customHeight="1" x14ac:dyDescent="0.2">
      <c r="A44" s="5"/>
      <c r="B44" s="9"/>
      <c r="C44" s="9"/>
      <c r="D44" s="9"/>
      <c r="E44" s="9"/>
      <c r="F44" s="9"/>
      <c r="G44" s="5"/>
      <c r="H44" s="9"/>
      <c r="I44" s="9"/>
      <c r="J44" s="9"/>
      <c r="K44" s="9"/>
      <c r="L44" s="9"/>
      <c r="M44" s="5"/>
      <c r="N44" s="9"/>
      <c r="O44" s="9"/>
      <c r="P44" s="9"/>
      <c r="Q44" s="9"/>
      <c r="R44" s="9"/>
    </row>
    <row r="45" spans="1:18" ht="18" customHeight="1" x14ac:dyDescent="0.2">
      <c r="A45" s="5"/>
      <c r="B45" s="9"/>
      <c r="C45" s="9"/>
      <c r="D45" s="9"/>
      <c r="E45" s="9"/>
      <c r="F45" s="9"/>
      <c r="G45" s="5"/>
      <c r="H45" s="9"/>
      <c r="I45" s="9"/>
      <c r="J45" s="9"/>
      <c r="K45" s="9"/>
      <c r="L45" s="9"/>
      <c r="M45" s="5"/>
      <c r="N45" s="9"/>
      <c r="O45" s="9"/>
      <c r="P45" s="9"/>
      <c r="Q45" s="9"/>
      <c r="R45" s="9"/>
    </row>
    <row r="46" spans="1:18" ht="18" customHeight="1" x14ac:dyDescent="0.2">
      <c r="A46" s="5"/>
      <c r="B46" s="9"/>
      <c r="C46" s="9"/>
      <c r="D46" s="9"/>
      <c r="E46" s="9"/>
      <c r="F46" s="9"/>
      <c r="G46" s="5"/>
      <c r="H46" s="9"/>
      <c r="I46" s="9"/>
      <c r="J46" s="9"/>
      <c r="K46" s="9"/>
      <c r="L46" s="9"/>
      <c r="M46" s="5"/>
      <c r="N46" s="9"/>
      <c r="O46" s="9"/>
      <c r="P46" s="9"/>
      <c r="Q46" s="9"/>
      <c r="R46" s="9"/>
    </row>
    <row r="47" spans="1:18" ht="18" customHeight="1" x14ac:dyDescent="0.2">
      <c r="A47" s="5"/>
      <c r="B47" s="9"/>
      <c r="C47" s="9"/>
      <c r="D47" s="9"/>
      <c r="E47" s="9"/>
      <c r="F47" s="9"/>
      <c r="G47" s="5"/>
      <c r="H47" s="9"/>
      <c r="I47" s="9"/>
      <c r="J47" s="9"/>
      <c r="K47" s="9"/>
      <c r="L47" s="9"/>
      <c r="M47" s="5"/>
      <c r="N47" s="9"/>
      <c r="O47" s="9"/>
      <c r="P47" s="9"/>
      <c r="Q47" s="9"/>
      <c r="R47" s="9"/>
    </row>
    <row r="48" spans="1:18" ht="18" customHeight="1" x14ac:dyDescent="0.2">
      <c r="A48" s="5"/>
      <c r="B48" s="9"/>
      <c r="C48" s="9"/>
      <c r="D48" s="9"/>
      <c r="E48" s="9"/>
      <c r="F48" s="9"/>
      <c r="G48" s="5"/>
      <c r="H48" s="9"/>
      <c r="I48" s="9"/>
      <c r="J48" s="9"/>
      <c r="K48" s="9"/>
      <c r="L48" s="9"/>
      <c r="M48" s="5"/>
      <c r="N48" s="9"/>
      <c r="O48" s="9"/>
      <c r="P48" s="9"/>
      <c r="Q48" s="9"/>
      <c r="R48" s="9"/>
    </row>
    <row r="49" spans="1:18" ht="18" customHeight="1" x14ac:dyDescent="0.2">
      <c r="A49" s="5"/>
      <c r="B49" s="9"/>
      <c r="C49" s="9"/>
      <c r="D49" s="9"/>
      <c r="E49" s="20"/>
      <c r="F49" s="9"/>
      <c r="G49" s="5"/>
      <c r="H49" s="9"/>
      <c r="I49" s="9"/>
      <c r="J49" s="9"/>
      <c r="K49" s="9"/>
      <c r="L49" s="9"/>
      <c r="M49" s="5"/>
      <c r="N49" s="9"/>
      <c r="O49" s="9"/>
      <c r="P49" s="9"/>
      <c r="Q49" s="9"/>
      <c r="R49" s="9"/>
    </row>
    <row r="50" spans="1:18" ht="15" customHeight="1" x14ac:dyDescent="0.2">
      <c r="A50" s="5"/>
      <c r="B50" s="9"/>
      <c r="C50" s="9"/>
      <c r="D50" s="9"/>
      <c r="E50" s="9"/>
      <c r="F50" s="9"/>
      <c r="G50" s="5"/>
      <c r="H50" s="9"/>
      <c r="I50" s="9"/>
      <c r="J50" s="9"/>
      <c r="K50" s="9"/>
      <c r="L50" s="9"/>
      <c r="M50" s="5"/>
      <c r="N50" s="9"/>
      <c r="O50" s="9"/>
      <c r="P50" s="9"/>
      <c r="Q50" s="9"/>
      <c r="R50" s="9"/>
    </row>
    <row r="51" spans="1:18" ht="15" customHeight="1" x14ac:dyDescent="0.2">
      <c r="A51" s="5"/>
      <c r="B51" s="21"/>
      <c r="C51" s="9"/>
      <c r="D51" s="9"/>
      <c r="E51" s="9"/>
      <c r="F51" s="9"/>
      <c r="G51" s="5"/>
      <c r="H51" s="9"/>
      <c r="I51" s="9"/>
      <c r="J51" s="9"/>
      <c r="K51" s="9"/>
      <c r="L51" s="9"/>
      <c r="M51" s="5"/>
      <c r="N51" s="9"/>
      <c r="O51" s="9"/>
      <c r="P51" s="9"/>
      <c r="Q51" s="9"/>
      <c r="R51" s="9"/>
    </row>
    <row r="52" spans="1:18" ht="15" customHeight="1" x14ac:dyDescent="0.2">
      <c r="A52" s="5"/>
      <c r="B52" s="9"/>
      <c r="C52" s="9"/>
      <c r="D52" s="9"/>
      <c r="E52" s="9"/>
      <c r="F52" s="9"/>
      <c r="G52" s="5"/>
      <c r="H52" s="9"/>
      <c r="I52" s="9"/>
      <c r="J52" s="9"/>
      <c r="K52" s="9"/>
      <c r="L52" s="9"/>
      <c r="M52" s="5"/>
      <c r="N52" s="9"/>
      <c r="O52" s="9"/>
      <c r="P52" s="9"/>
      <c r="Q52" s="9"/>
      <c r="R52" s="9"/>
    </row>
    <row r="53" spans="1:18" ht="18" customHeight="1" x14ac:dyDescent="0.2">
      <c r="A53" s="5"/>
      <c r="B53" s="350"/>
      <c r="C53" s="350"/>
      <c r="D53" s="350"/>
      <c r="E53" s="350"/>
      <c r="F53" s="350"/>
      <c r="G53" s="5"/>
      <c r="H53" s="350"/>
      <c r="I53" s="350"/>
      <c r="J53" s="350"/>
      <c r="K53" s="350"/>
      <c r="L53" s="350"/>
      <c r="M53" s="5"/>
      <c r="N53" s="350"/>
      <c r="O53" s="350"/>
      <c r="P53" s="350"/>
      <c r="Q53" s="350"/>
      <c r="R53" s="350"/>
    </row>
    <row r="54" spans="1:18" ht="18" customHeight="1" x14ac:dyDescent="0.2">
      <c r="A54" s="5"/>
      <c r="B54" s="9"/>
      <c r="C54" s="349"/>
      <c r="D54" s="349"/>
      <c r="E54" s="349"/>
      <c r="F54" s="349"/>
      <c r="G54" s="5"/>
      <c r="H54" s="9"/>
      <c r="I54" s="349"/>
      <c r="J54" s="349"/>
      <c r="K54" s="349"/>
      <c r="L54" s="349"/>
      <c r="M54" s="5"/>
      <c r="N54" s="9"/>
      <c r="O54" s="349"/>
      <c r="P54" s="349"/>
      <c r="Q54" s="349"/>
      <c r="R54" s="349"/>
    </row>
    <row r="55" spans="1:18" ht="18" customHeight="1" x14ac:dyDescent="0.2">
      <c r="A55" s="5"/>
      <c r="B55" s="9"/>
      <c r="C55" s="349"/>
      <c r="D55" s="349"/>
      <c r="E55" s="349"/>
      <c r="F55" s="349"/>
      <c r="G55" s="5"/>
      <c r="H55" s="9"/>
      <c r="I55" s="349"/>
      <c r="J55" s="349"/>
      <c r="K55" s="349"/>
      <c r="L55" s="349"/>
      <c r="M55" s="5"/>
      <c r="N55" s="9"/>
      <c r="O55" s="349"/>
      <c r="P55" s="349"/>
      <c r="Q55" s="349"/>
      <c r="R55" s="349"/>
    </row>
    <row r="56" spans="1:18" ht="18" customHeight="1" x14ac:dyDescent="0.2">
      <c r="A56" s="5"/>
      <c r="B56" s="9"/>
      <c r="C56" s="9"/>
      <c r="D56" s="9"/>
      <c r="E56" s="9"/>
      <c r="F56" s="9"/>
      <c r="G56" s="5"/>
      <c r="H56" s="9"/>
      <c r="I56" s="349"/>
      <c r="J56" s="349"/>
      <c r="K56" s="349"/>
      <c r="L56" s="349"/>
      <c r="M56" s="5"/>
      <c r="N56" s="9"/>
      <c r="O56" s="349"/>
      <c r="P56" s="349"/>
      <c r="Q56" s="349"/>
      <c r="R56" s="349"/>
    </row>
    <row r="57" spans="1:18" ht="18" customHeight="1" x14ac:dyDescent="0.2">
      <c r="A57" s="5"/>
      <c r="B57" s="9"/>
      <c r="C57" s="10"/>
      <c r="D57" s="10"/>
      <c r="E57" s="12"/>
      <c r="F57" s="13"/>
      <c r="G57" s="5"/>
      <c r="H57" s="9"/>
      <c r="I57" s="10"/>
      <c r="J57" s="10"/>
      <c r="K57" s="12"/>
      <c r="L57" s="13"/>
      <c r="M57" s="5"/>
      <c r="N57" s="9"/>
      <c r="O57" s="10"/>
      <c r="P57" s="10"/>
      <c r="Q57" s="12"/>
      <c r="R57" s="13"/>
    </row>
    <row r="58" spans="1:18" ht="18" customHeight="1" x14ac:dyDescent="0.2">
      <c r="A58" s="5"/>
      <c r="B58" s="9"/>
      <c r="C58" s="9"/>
      <c r="D58" s="9"/>
      <c r="E58" s="9"/>
      <c r="F58" s="9"/>
      <c r="G58" s="5"/>
      <c r="H58" s="9"/>
      <c r="I58" s="9"/>
      <c r="J58" s="9"/>
      <c r="K58" s="9"/>
      <c r="L58" s="9"/>
      <c r="M58" s="5"/>
      <c r="N58" s="9"/>
      <c r="O58" s="9"/>
      <c r="P58" s="9"/>
      <c r="Q58" s="9"/>
      <c r="R58" s="9"/>
    </row>
    <row r="59" spans="1:18" ht="18" customHeight="1" x14ac:dyDescent="0.2">
      <c r="A59" s="5"/>
      <c r="B59" s="9"/>
      <c r="C59" s="9"/>
      <c r="D59" s="9"/>
      <c r="E59" s="9"/>
      <c r="F59" s="9"/>
      <c r="G59" s="5"/>
      <c r="H59" s="9"/>
      <c r="I59" s="9"/>
      <c r="J59" s="9"/>
      <c r="K59" s="9"/>
      <c r="L59" s="9"/>
      <c r="M59" s="5"/>
      <c r="N59" s="9"/>
      <c r="O59" s="9"/>
      <c r="P59" s="9"/>
      <c r="Q59" s="9"/>
      <c r="R59" s="9"/>
    </row>
    <row r="60" spans="1:18" ht="18" customHeight="1" x14ac:dyDescent="0.2">
      <c r="A60" s="5"/>
      <c r="B60" s="9"/>
      <c r="C60" s="9"/>
      <c r="D60" s="9"/>
      <c r="E60" s="9"/>
      <c r="F60" s="9"/>
      <c r="G60" s="5"/>
      <c r="H60" s="9"/>
      <c r="I60" s="9"/>
      <c r="J60" s="9"/>
      <c r="K60" s="9"/>
      <c r="L60" s="9"/>
      <c r="M60" s="5"/>
      <c r="N60" s="9"/>
      <c r="O60" s="9"/>
      <c r="P60" s="9"/>
      <c r="Q60" s="20"/>
      <c r="R60" s="9"/>
    </row>
    <row r="61" spans="1:18" ht="18" customHeight="1" x14ac:dyDescent="0.2">
      <c r="A61" s="5"/>
      <c r="B61" s="9"/>
      <c r="C61" s="9"/>
      <c r="D61" s="9"/>
      <c r="E61" s="9"/>
      <c r="F61" s="9"/>
      <c r="G61" s="5"/>
      <c r="H61" s="9"/>
      <c r="I61" s="9"/>
      <c r="J61" s="9"/>
      <c r="K61" s="9"/>
      <c r="L61" s="9"/>
      <c r="M61" s="5"/>
      <c r="N61" s="9"/>
      <c r="O61" s="9"/>
      <c r="P61" s="9"/>
      <c r="Q61" s="9"/>
      <c r="R61" s="9"/>
    </row>
    <row r="62" spans="1:18" ht="18" customHeight="1" x14ac:dyDescent="0.2">
      <c r="A62" s="5"/>
      <c r="B62" s="9"/>
      <c r="C62" s="9"/>
      <c r="D62" s="9"/>
      <c r="E62" s="9"/>
      <c r="F62" s="9"/>
      <c r="G62" s="5"/>
      <c r="H62" s="9"/>
      <c r="I62" s="9"/>
      <c r="J62" s="9"/>
      <c r="K62" s="9"/>
      <c r="L62" s="9"/>
      <c r="M62" s="5"/>
      <c r="N62" s="9"/>
      <c r="O62" s="9"/>
      <c r="P62" s="9"/>
      <c r="Q62" s="9"/>
      <c r="R62" s="9"/>
    </row>
    <row r="63" spans="1:18" ht="18" customHeight="1" x14ac:dyDescent="0.2">
      <c r="A63" s="5"/>
      <c r="B63" s="9"/>
      <c r="C63" s="9"/>
      <c r="D63" s="9"/>
      <c r="E63" s="9"/>
      <c r="F63" s="9"/>
      <c r="G63" s="5"/>
      <c r="H63" s="9"/>
      <c r="I63" s="9"/>
      <c r="J63" s="9"/>
      <c r="K63" s="9"/>
      <c r="L63" s="9"/>
      <c r="M63" s="5"/>
      <c r="N63" s="9"/>
      <c r="O63" s="9"/>
      <c r="P63" s="9"/>
      <c r="Q63" s="9"/>
      <c r="R63" s="9"/>
    </row>
    <row r="64" spans="1:18" ht="18" customHeight="1" x14ac:dyDescent="0.2">
      <c r="A64" s="5"/>
      <c r="B64" s="9"/>
      <c r="C64" s="9"/>
      <c r="D64" s="9"/>
      <c r="E64" s="20"/>
      <c r="F64" s="9"/>
      <c r="G64" s="5"/>
      <c r="H64" s="9"/>
      <c r="I64" s="9"/>
      <c r="J64" s="9"/>
      <c r="K64" s="9"/>
      <c r="L64" s="9"/>
      <c r="M64" s="5"/>
      <c r="N64" s="9"/>
      <c r="O64" s="9"/>
      <c r="P64" s="9"/>
      <c r="Q64" s="9"/>
      <c r="R64" s="9"/>
    </row>
    <row r="65" spans="1:18" ht="18" customHeight="1" x14ac:dyDescent="0.2">
      <c r="A65" s="5"/>
      <c r="B65" s="9"/>
      <c r="C65" s="9"/>
      <c r="D65" s="9"/>
      <c r="E65" s="9"/>
      <c r="F65" s="9"/>
      <c r="G65" s="5"/>
      <c r="H65" s="9"/>
      <c r="I65" s="9"/>
      <c r="J65" s="9"/>
      <c r="K65" s="9"/>
      <c r="L65" s="9"/>
      <c r="M65" s="5"/>
      <c r="N65" s="9"/>
      <c r="O65" s="9"/>
      <c r="P65" s="9"/>
      <c r="Q65" s="9"/>
      <c r="R65" s="9"/>
    </row>
    <row r="66" spans="1:18" ht="15" customHeight="1" x14ac:dyDescent="0.2">
      <c r="A66" s="5"/>
      <c r="B66" s="9"/>
      <c r="C66" s="9"/>
      <c r="D66" s="9"/>
      <c r="E66" s="9"/>
      <c r="F66" s="9"/>
      <c r="G66" s="5"/>
      <c r="H66" s="9"/>
      <c r="I66" s="9"/>
      <c r="J66" s="9"/>
      <c r="K66" s="9"/>
      <c r="L66" s="9"/>
      <c r="M66" s="5"/>
      <c r="N66" s="9"/>
      <c r="O66" s="9"/>
      <c r="P66" s="9"/>
      <c r="Q66" s="9"/>
      <c r="R66" s="9"/>
    </row>
    <row r="67" spans="1:18" ht="15" customHeight="1" x14ac:dyDescent="0.2">
      <c r="A67" s="5"/>
      <c r="B67" s="9"/>
      <c r="C67" s="9"/>
      <c r="D67" s="9"/>
      <c r="E67" s="9"/>
      <c r="F67" s="9"/>
      <c r="G67" s="5"/>
      <c r="H67" s="9"/>
      <c r="I67" s="9"/>
      <c r="J67" s="9"/>
      <c r="K67" s="9"/>
      <c r="L67" s="9"/>
      <c r="M67" s="5"/>
      <c r="N67" s="9"/>
      <c r="O67" s="9"/>
      <c r="P67" s="9"/>
      <c r="Q67" s="9"/>
      <c r="R67" s="9"/>
    </row>
    <row r="68" spans="1:18" ht="15" customHeight="1" x14ac:dyDescent="0.2">
      <c r="A68" s="5"/>
      <c r="B68" s="9"/>
      <c r="C68" s="9"/>
      <c r="D68" s="9"/>
      <c r="E68" s="9"/>
      <c r="F68" s="9"/>
      <c r="G68" s="5"/>
      <c r="H68" s="9"/>
      <c r="I68" s="9"/>
      <c r="J68" s="9"/>
      <c r="K68" s="9"/>
      <c r="L68" s="9"/>
      <c r="M68" s="5"/>
      <c r="N68" s="9"/>
      <c r="O68" s="9"/>
      <c r="P68" s="9"/>
      <c r="Q68" s="9"/>
      <c r="R68" s="9"/>
    </row>
    <row r="69" spans="1:18" ht="18" customHeight="1" x14ac:dyDescent="0.2">
      <c r="A69" s="5"/>
      <c r="B69" s="350"/>
      <c r="C69" s="350"/>
      <c r="D69" s="350"/>
      <c r="E69" s="350"/>
      <c r="F69" s="350"/>
      <c r="G69" s="5"/>
      <c r="H69" s="350"/>
      <c r="I69" s="350"/>
      <c r="J69" s="350"/>
      <c r="K69" s="350"/>
      <c r="L69" s="350"/>
      <c r="M69" s="5"/>
      <c r="N69" s="350"/>
      <c r="O69" s="350"/>
      <c r="P69" s="350"/>
      <c r="Q69" s="350"/>
      <c r="R69" s="350"/>
    </row>
    <row r="70" spans="1:18" ht="18" customHeight="1" x14ac:dyDescent="0.2">
      <c r="A70" s="5"/>
      <c r="B70" s="9"/>
      <c r="C70" s="349"/>
      <c r="D70" s="349"/>
      <c r="E70" s="349"/>
      <c r="F70" s="349"/>
      <c r="G70" s="5"/>
      <c r="H70" s="9"/>
      <c r="I70" s="349"/>
      <c r="J70" s="349"/>
      <c r="K70" s="349"/>
      <c r="L70" s="349"/>
      <c r="M70" s="5"/>
      <c r="N70" s="9"/>
      <c r="O70" s="349"/>
      <c r="P70" s="349"/>
      <c r="Q70" s="349"/>
      <c r="R70" s="349"/>
    </row>
    <row r="71" spans="1:18" ht="18" customHeight="1" x14ac:dyDescent="0.2">
      <c r="A71" s="5"/>
      <c r="B71" s="9"/>
      <c r="C71" s="349"/>
      <c r="D71" s="349"/>
      <c r="E71" s="349"/>
      <c r="F71" s="349"/>
      <c r="G71" s="5"/>
      <c r="H71" s="9"/>
      <c r="I71" s="9"/>
      <c r="J71" s="9"/>
      <c r="K71" s="9"/>
      <c r="L71" s="9"/>
      <c r="M71" s="5"/>
      <c r="N71" s="9"/>
      <c r="O71" s="349"/>
      <c r="P71" s="349"/>
      <c r="Q71" s="349"/>
      <c r="R71" s="349"/>
    </row>
    <row r="72" spans="1:18" ht="18" customHeight="1" x14ac:dyDescent="0.2">
      <c r="A72" s="5"/>
      <c r="B72" s="9"/>
      <c r="C72" s="9"/>
      <c r="D72" s="9"/>
      <c r="E72" s="9"/>
      <c r="F72" s="9"/>
      <c r="G72" s="5"/>
      <c r="H72" s="9"/>
      <c r="I72" s="9"/>
      <c r="J72" s="9"/>
      <c r="K72" s="9"/>
      <c r="L72" s="9"/>
      <c r="M72" s="5"/>
      <c r="N72" s="9"/>
      <c r="O72" s="349"/>
      <c r="P72" s="349"/>
      <c r="Q72" s="349"/>
      <c r="R72" s="349"/>
    </row>
    <row r="73" spans="1:18" ht="18" customHeight="1" x14ac:dyDescent="0.2">
      <c r="A73" s="5"/>
      <c r="B73" s="9"/>
      <c r="C73" s="10"/>
      <c r="D73" s="10"/>
      <c r="E73" s="12"/>
      <c r="F73" s="13"/>
      <c r="G73" s="5"/>
      <c r="H73" s="9"/>
      <c r="I73" s="10"/>
      <c r="J73" s="10"/>
      <c r="K73" s="12"/>
      <c r="L73" s="13"/>
      <c r="M73" s="5"/>
      <c r="N73" s="9"/>
      <c r="O73" s="10"/>
      <c r="P73" s="10"/>
      <c r="Q73" s="12"/>
      <c r="R73" s="13"/>
    </row>
    <row r="74" spans="1:18" ht="18" customHeight="1" x14ac:dyDescent="0.2">
      <c r="A74" s="5"/>
      <c r="B74" s="9"/>
      <c r="C74" s="9"/>
      <c r="D74" s="9"/>
      <c r="E74" s="9"/>
      <c r="F74" s="9"/>
      <c r="G74" s="5"/>
      <c r="H74" s="9"/>
      <c r="I74" s="9"/>
      <c r="J74" s="9"/>
      <c r="K74" s="9"/>
      <c r="L74" s="9"/>
      <c r="M74" s="5"/>
      <c r="N74" s="9"/>
      <c r="O74" s="9"/>
      <c r="P74" s="9"/>
      <c r="Q74" s="9"/>
      <c r="R74" s="9"/>
    </row>
    <row r="75" spans="1:18" ht="18" customHeight="1" x14ac:dyDescent="0.2">
      <c r="A75" s="5"/>
      <c r="B75" s="9"/>
      <c r="C75" s="9"/>
      <c r="D75" s="9"/>
      <c r="E75" s="9"/>
      <c r="F75" s="9"/>
      <c r="G75" s="5"/>
      <c r="H75" s="9"/>
      <c r="I75" s="9"/>
      <c r="J75" s="9"/>
      <c r="K75" s="9"/>
      <c r="L75" s="9"/>
      <c r="M75" s="5"/>
      <c r="N75" s="9"/>
      <c r="O75" s="9"/>
      <c r="P75" s="9"/>
      <c r="Q75" s="9"/>
      <c r="R75" s="9"/>
    </row>
    <row r="76" spans="1:18" ht="18" customHeight="1" x14ac:dyDescent="0.2">
      <c r="A76" s="5"/>
      <c r="B76" s="9"/>
      <c r="C76" s="9"/>
      <c r="D76" s="9"/>
      <c r="E76" s="20"/>
      <c r="F76" s="9"/>
      <c r="G76" s="5"/>
      <c r="H76" s="9"/>
      <c r="I76" s="9"/>
      <c r="J76" s="9"/>
      <c r="K76" s="20"/>
      <c r="L76" s="9"/>
      <c r="M76" s="5"/>
      <c r="N76" s="9"/>
      <c r="O76" s="9"/>
      <c r="P76" s="9"/>
      <c r="Q76" s="9"/>
      <c r="R76" s="9"/>
    </row>
    <row r="77" spans="1:18" ht="18" customHeight="1" x14ac:dyDescent="0.2">
      <c r="A77" s="5"/>
      <c r="B77" s="9"/>
      <c r="C77" s="9"/>
      <c r="D77" s="9"/>
      <c r="E77" s="9"/>
      <c r="F77" s="9"/>
      <c r="G77" s="5"/>
      <c r="H77" s="9"/>
      <c r="I77" s="9"/>
      <c r="J77" s="9"/>
      <c r="K77" s="9"/>
      <c r="L77" s="9"/>
      <c r="M77" s="5"/>
      <c r="N77" s="9"/>
      <c r="O77" s="9"/>
      <c r="P77" s="9"/>
      <c r="Q77" s="9"/>
      <c r="R77" s="9"/>
    </row>
    <row r="78" spans="1:18" ht="18" customHeight="1" x14ac:dyDescent="0.2">
      <c r="A78" s="5"/>
      <c r="B78" s="9"/>
      <c r="C78" s="9"/>
      <c r="D78" s="9"/>
      <c r="E78" s="9"/>
      <c r="F78" s="9"/>
      <c r="G78" s="5"/>
      <c r="H78" s="9"/>
      <c r="I78" s="9"/>
      <c r="J78" s="9"/>
      <c r="K78" s="9"/>
      <c r="L78" s="9"/>
      <c r="M78" s="5"/>
      <c r="N78" s="9"/>
      <c r="O78" s="9"/>
      <c r="P78" s="9"/>
      <c r="Q78" s="9"/>
      <c r="R78" s="9"/>
    </row>
    <row r="79" spans="1:18" ht="18" customHeight="1" x14ac:dyDescent="0.2">
      <c r="A79" s="5"/>
      <c r="B79" s="9"/>
      <c r="C79" s="9"/>
      <c r="D79" s="9"/>
      <c r="E79" s="20"/>
      <c r="F79" s="9"/>
      <c r="G79" s="5"/>
      <c r="H79" s="9"/>
      <c r="I79" s="9"/>
      <c r="J79" s="9"/>
      <c r="K79" s="9"/>
      <c r="L79" s="9"/>
      <c r="M79" s="5"/>
      <c r="N79" s="9"/>
      <c r="O79" s="9"/>
      <c r="P79" s="9"/>
      <c r="Q79" s="20"/>
      <c r="R79" s="9"/>
    </row>
    <row r="80" spans="1:18" ht="18" customHeight="1" x14ac:dyDescent="0.2">
      <c r="A80" s="5"/>
      <c r="B80" s="9"/>
      <c r="C80" s="9"/>
      <c r="D80" s="9"/>
      <c r="E80" s="9"/>
      <c r="F80" s="9"/>
      <c r="G80" s="5"/>
      <c r="H80" s="9"/>
      <c r="I80" s="9"/>
      <c r="J80" s="9"/>
      <c r="K80" s="9"/>
      <c r="L80" s="9"/>
      <c r="M80" s="5"/>
      <c r="N80" s="9"/>
      <c r="O80" s="9"/>
      <c r="P80" s="9"/>
      <c r="Q80" s="20"/>
      <c r="R80" s="9"/>
    </row>
    <row r="81" spans="1:18" ht="18" customHeight="1" x14ac:dyDescent="0.2">
      <c r="A81" s="5"/>
      <c r="B81" s="9"/>
      <c r="C81" s="9"/>
      <c r="D81" s="9"/>
      <c r="E81" s="9"/>
      <c r="F81" s="9"/>
      <c r="G81" s="5"/>
      <c r="H81" s="9"/>
      <c r="I81" s="9"/>
      <c r="J81" s="9"/>
      <c r="K81" s="9"/>
      <c r="L81" s="9"/>
      <c r="M81" s="5"/>
      <c r="N81" s="9"/>
      <c r="O81" s="9"/>
      <c r="P81" s="9"/>
      <c r="Q81" s="9"/>
      <c r="R81" s="9"/>
    </row>
    <row r="82" spans="1:18" ht="15" customHeight="1" x14ac:dyDescent="0.2">
      <c r="A82" s="5"/>
      <c r="B82" s="9"/>
      <c r="C82" s="9"/>
      <c r="D82" s="9"/>
      <c r="E82" s="9"/>
      <c r="F82" s="9"/>
      <c r="G82" s="5"/>
      <c r="H82" s="9"/>
      <c r="I82" s="9"/>
      <c r="J82" s="9"/>
      <c r="K82" s="9"/>
      <c r="L82" s="9"/>
      <c r="M82" s="5"/>
      <c r="N82" s="9"/>
      <c r="O82" s="9"/>
      <c r="P82" s="9"/>
      <c r="Q82" s="9"/>
      <c r="R82" s="9"/>
    </row>
    <row r="83" spans="1:18" ht="15" customHeight="1" x14ac:dyDescent="0.2">
      <c r="A83" s="5"/>
      <c r="B83" s="9"/>
      <c r="C83" s="9"/>
      <c r="D83" s="9"/>
      <c r="E83" s="9"/>
      <c r="F83" s="9"/>
      <c r="G83" s="5"/>
      <c r="H83" s="9"/>
      <c r="I83" s="9"/>
      <c r="J83" s="9"/>
      <c r="K83" s="9"/>
      <c r="L83" s="9"/>
      <c r="M83" s="5"/>
      <c r="N83" s="9"/>
      <c r="O83" s="9"/>
      <c r="P83" s="9"/>
      <c r="Q83" s="9"/>
      <c r="R83" s="9"/>
    </row>
    <row r="84" spans="1:18" ht="15" customHeight="1" x14ac:dyDescent="0.2">
      <c r="A84" s="5"/>
      <c r="B84" s="9"/>
      <c r="C84" s="9"/>
      <c r="D84" s="9"/>
      <c r="E84" s="9"/>
      <c r="F84" s="9"/>
      <c r="G84" s="5"/>
      <c r="H84" s="9"/>
      <c r="I84" s="9"/>
      <c r="J84" s="9"/>
      <c r="K84" s="9"/>
      <c r="L84" s="9"/>
      <c r="M84" s="5"/>
      <c r="N84" s="9"/>
      <c r="O84" s="9"/>
      <c r="P84" s="9"/>
      <c r="Q84" s="9"/>
      <c r="R84" s="9"/>
    </row>
    <row r="85" spans="1:18" ht="18" customHeight="1" x14ac:dyDescent="0.2">
      <c r="A85" s="5"/>
      <c r="B85" s="350"/>
      <c r="C85" s="350"/>
      <c r="D85" s="350"/>
      <c r="E85" s="350"/>
      <c r="F85" s="350"/>
      <c r="G85" s="5"/>
      <c r="H85" s="351"/>
      <c r="I85" s="351"/>
      <c r="J85" s="351"/>
      <c r="K85" s="351"/>
      <c r="L85" s="351"/>
      <c r="M85" s="5"/>
      <c r="N85" s="350"/>
      <c r="O85" s="350"/>
      <c r="P85" s="350"/>
      <c r="Q85" s="350"/>
      <c r="R85" s="350"/>
    </row>
    <row r="86" spans="1:18" ht="18" customHeight="1" x14ac:dyDescent="0.2">
      <c r="A86" s="5"/>
      <c r="B86" s="9"/>
      <c r="C86" s="349"/>
      <c r="D86" s="349"/>
      <c r="E86" s="349"/>
      <c r="F86" s="349"/>
      <c r="G86" s="5"/>
      <c r="H86" s="9"/>
      <c r="I86" s="349"/>
      <c r="J86" s="349"/>
      <c r="K86" s="349"/>
      <c r="L86" s="349"/>
      <c r="M86" s="5"/>
      <c r="N86" s="9"/>
      <c r="O86" s="349"/>
      <c r="P86" s="349"/>
      <c r="Q86" s="349"/>
      <c r="R86" s="349"/>
    </row>
    <row r="87" spans="1:18" ht="18" customHeight="1" x14ac:dyDescent="0.2">
      <c r="A87" s="5"/>
      <c r="B87" s="9"/>
      <c r="C87" s="349"/>
      <c r="D87" s="349"/>
      <c r="E87" s="349"/>
      <c r="F87" s="349"/>
      <c r="G87" s="5"/>
      <c r="H87" s="9"/>
      <c r="I87" s="349"/>
      <c r="J87" s="349"/>
      <c r="K87" s="349"/>
      <c r="L87" s="349"/>
      <c r="M87" s="5"/>
      <c r="N87" s="9"/>
      <c r="O87" s="9"/>
      <c r="P87" s="9"/>
      <c r="Q87" s="9"/>
      <c r="R87" s="9"/>
    </row>
    <row r="88" spans="1:18" ht="18" customHeight="1" x14ac:dyDescent="0.2">
      <c r="A88" s="5"/>
      <c r="B88" s="9"/>
      <c r="C88" s="349"/>
      <c r="D88" s="349"/>
      <c r="E88" s="349"/>
      <c r="F88" s="349"/>
      <c r="G88" s="5"/>
      <c r="H88" s="9"/>
      <c r="I88" s="349"/>
      <c r="J88" s="349"/>
      <c r="K88" s="349"/>
      <c r="L88" s="349"/>
      <c r="M88" s="5"/>
      <c r="N88" s="9"/>
      <c r="O88" s="9"/>
      <c r="P88" s="9"/>
      <c r="Q88" s="9"/>
      <c r="R88" s="9"/>
    </row>
    <row r="89" spans="1:18" ht="18" customHeight="1" x14ac:dyDescent="0.2">
      <c r="A89" s="5"/>
      <c r="B89" s="9"/>
      <c r="C89" s="10"/>
      <c r="D89" s="10"/>
      <c r="E89" s="12"/>
      <c r="F89" s="13"/>
      <c r="G89" s="5"/>
      <c r="H89" s="9"/>
      <c r="I89" s="10"/>
      <c r="J89" s="10"/>
      <c r="K89" s="12"/>
      <c r="L89" s="13"/>
      <c r="M89" s="5"/>
      <c r="N89" s="9"/>
      <c r="O89" s="10"/>
      <c r="P89" s="10"/>
      <c r="Q89" s="12"/>
      <c r="R89" s="13"/>
    </row>
    <row r="90" spans="1:18" ht="18" customHeight="1" x14ac:dyDescent="0.2">
      <c r="A90" s="5"/>
      <c r="B90" s="9"/>
      <c r="C90" s="9"/>
      <c r="D90" s="9"/>
      <c r="E90" s="9"/>
      <c r="F90" s="9"/>
      <c r="G90" s="5"/>
      <c r="H90" s="9"/>
      <c r="I90" s="9"/>
      <c r="J90" s="9"/>
      <c r="K90" s="9"/>
      <c r="L90" s="9"/>
      <c r="M90" s="5"/>
      <c r="N90" s="9"/>
      <c r="O90" s="9"/>
      <c r="P90" s="9"/>
      <c r="Q90" s="9"/>
      <c r="R90" s="9"/>
    </row>
    <row r="91" spans="1:18" ht="18" customHeight="1" x14ac:dyDescent="0.2">
      <c r="A91" s="5"/>
      <c r="B91" s="9"/>
      <c r="C91" s="9"/>
      <c r="D91" s="9"/>
      <c r="E91" s="9"/>
      <c r="F91" s="9"/>
      <c r="G91" s="5"/>
      <c r="H91" s="9"/>
      <c r="I91" s="9"/>
      <c r="J91" s="9"/>
      <c r="K91" s="9"/>
      <c r="L91" s="9"/>
      <c r="M91" s="5"/>
      <c r="N91" s="9"/>
      <c r="O91" s="9"/>
      <c r="P91" s="9"/>
      <c r="Q91" s="9"/>
      <c r="R91" s="9"/>
    </row>
    <row r="92" spans="1:18" ht="18" customHeight="1" x14ac:dyDescent="0.2">
      <c r="A92" s="5"/>
      <c r="B92" s="9"/>
      <c r="C92" s="9"/>
      <c r="D92" s="9"/>
      <c r="E92" s="9"/>
      <c r="F92" s="9"/>
      <c r="G92" s="5"/>
      <c r="H92" s="9"/>
      <c r="I92" s="9"/>
      <c r="J92" s="9"/>
      <c r="K92" s="9"/>
      <c r="L92" s="9"/>
      <c r="M92" s="5"/>
      <c r="N92" s="9"/>
      <c r="O92" s="9"/>
      <c r="P92" s="9"/>
      <c r="Q92" s="20"/>
      <c r="R92" s="9"/>
    </row>
    <row r="93" spans="1:18" ht="18" customHeight="1" x14ac:dyDescent="0.2">
      <c r="A93" s="5"/>
      <c r="B93" s="9"/>
      <c r="C93" s="9"/>
      <c r="D93" s="9"/>
      <c r="E93" s="9"/>
      <c r="F93" s="9"/>
      <c r="G93" s="5"/>
      <c r="H93" s="9"/>
      <c r="I93" s="9"/>
      <c r="J93" s="9"/>
      <c r="K93" s="9"/>
      <c r="L93" s="9"/>
      <c r="M93" s="5"/>
      <c r="N93" s="9"/>
      <c r="O93" s="9"/>
      <c r="P93" s="9"/>
      <c r="Q93" s="9"/>
      <c r="R93" s="9"/>
    </row>
    <row r="94" spans="1:18" ht="18" customHeight="1" x14ac:dyDescent="0.2">
      <c r="A94" s="5"/>
      <c r="B94" s="9"/>
      <c r="C94" s="9"/>
      <c r="D94" s="9"/>
      <c r="E94" s="9"/>
      <c r="F94" s="9"/>
      <c r="G94" s="5"/>
      <c r="H94" s="9"/>
      <c r="I94" s="9"/>
      <c r="J94" s="9"/>
      <c r="K94" s="9"/>
      <c r="L94" s="9"/>
      <c r="M94" s="5"/>
      <c r="N94" s="9"/>
      <c r="O94" s="9"/>
      <c r="P94" s="9"/>
      <c r="Q94" s="20"/>
      <c r="R94" s="9"/>
    </row>
    <row r="95" spans="1:18" ht="18" customHeight="1" x14ac:dyDescent="0.2">
      <c r="A95" s="5"/>
      <c r="B95" s="9"/>
      <c r="C95" s="9"/>
      <c r="D95" s="9"/>
      <c r="E95" s="9"/>
      <c r="F95" s="9"/>
      <c r="G95" s="5"/>
      <c r="H95" s="9"/>
      <c r="I95" s="9"/>
      <c r="J95" s="9"/>
      <c r="K95" s="9"/>
      <c r="L95" s="9"/>
      <c r="M95" s="5"/>
      <c r="N95" s="9"/>
      <c r="O95" s="9"/>
      <c r="P95" s="9"/>
      <c r="Q95" s="9"/>
      <c r="R95" s="9"/>
    </row>
    <row r="96" spans="1:18" ht="18" customHeight="1" x14ac:dyDescent="0.2">
      <c r="A96" s="5"/>
      <c r="B96" s="9"/>
      <c r="C96" s="9"/>
      <c r="D96" s="9"/>
      <c r="E96" s="9"/>
      <c r="F96" s="9"/>
      <c r="G96" s="5"/>
      <c r="H96" s="9"/>
      <c r="I96" s="9"/>
      <c r="J96" s="9"/>
      <c r="K96" s="9"/>
      <c r="L96" s="9"/>
      <c r="M96" s="5"/>
      <c r="N96" s="9"/>
      <c r="O96" s="9"/>
      <c r="P96" s="9"/>
      <c r="Q96" s="9"/>
      <c r="R96" s="9"/>
    </row>
    <row r="97" spans="1:18" ht="18" customHeight="1" x14ac:dyDescent="0.2">
      <c r="A97" s="5"/>
      <c r="B97" s="9"/>
      <c r="C97" s="9"/>
      <c r="D97" s="9"/>
      <c r="E97" s="9"/>
      <c r="F97" s="9"/>
      <c r="G97" s="5"/>
      <c r="H97" s="9"/>
      <c r="I97" s="9"/>
      <c r="J97" s="9"/>
      <c r="K97" s="20"/>
      <c r="L97" s="9"/>
      <c r="M97" s="5"/>
      <c r="N97" s="9"/>
      <c r="O97" s="9"/>
      <c r="P97" s="9"/>
      <c r="Q97" s="9"/>
      <c r="R97" s="9"/>
    </row>
    <row r="98" spans="1:18" ht="15" customHeight="1" x14ac:dyDescent="0.2">
      <c r="A98" s="5"/>
      <c r="B98" s="9"/>
      <c r="C98" s="9"/>
      <c r="D98" s="9"/>
      <c r="E98" s="9"/>
      <c r="F98" s="9"/>
      <c r="G98" s="5"/>
      <c r="H98" s="9"/>
      <c r="I98" s="9"/>
      <c r="J98" s="9"/>
      <c r="K98" s="9"/>
      <c r="L98" s="9"/>
      <c r="M98" s="5"/>
      <c r="N98" s="9"/>
      <c r="O98" s="9"/>
      <c r="P98" s="9"/>
      <c r="Q98" s="9"/>
      <c r="R98" s="9"/>
    </row>
    <row r="99" spans="1:18" ht="15" customHeight="1" x14ac:dyDescent="0.2">
      <c r="A99" s="5"/>
      <c r="B99" s="21"/>
      <c r="C99" s="9"/>
      <c r="D99" s="9"/>
      <c r="E99" s="9"/>
      <c r="F99" s="9"/>
      <c r="G99" s="5"/>
      <c r="H99" s="9"/>
      <c r="I99" s="9"/>
      <c r="J99" s="9"/>
      <c r="K99" s="9"/>
      <c r="L99" s="9"/>
      <c r="M99" s="5"/>
      <c r="N99" s="9"/>
      <c r="O99" s="9"/>
      <c r="P99" s="9"/>
      <c r="Q99" s="9"/>
      <c r="R99" s="9"/>
    </row>
    <row r="100" spans="1:18" ht="15" customHeight="1" x14ac:dyDescent="0.2">
      <c r="A100" s="5"/>
      <c r="B100" s="9"/>
      <c r="C100" s="9"/>
      <c r="D100" s="9"/>
      <c r="E100" s="10"/>
      <c r="F100" s="10"/>
      <c r="G100" s="5"/>
      <c r="H100" s="9"/>
      <c r="I100" s="9"/>
      <c r="J100" s="9"/>
      <c r="K100" s="9"/>
      <c r="L100" s="9"/>
      <c r="M100" s="5"/>
      <c r="N100" s="9"/>
      <c r="O100" s="9"/>
      <c r="P100" s="9"/>
      <c r="Q100" s="9"/>
      <c r="R100" s="9"/>
    </row>
    <row r="101" spans="1:18" ht="18" customHeight="1" x14ac:dyDescent="0.2">
      <c r="A101" s="5"/>
      <c r="B101" s="350"/>
      <c r="C101" s="350"/>
      <c r="D101" s="350"/>
      <c r="E101" s="350"/>
      <c r="F101" s="350"/>
      <c r="G101" s="5"/>
      <c r="H101" s="350"/>
      <c r="I101" s="350"/>
      <c r="J101" s="350"/>
      <c r="K101" s="350"/>
      <c r="L101" s="350"/>
      <c r="M101" s="5"/>
      <c r="N101" s="350"/>
      <c r="O101" s="350"/>
      <c r="P101" s="350"/>
      <c r="Q101" s="350"/>
      <c r="R101" s="350"/>
    </row>
    <row r="102" spans="1:18" ht="18" customHeight="1" x14ac:dyDescent="0.2">
      <c r="A102" s="5"/>
      <c r="B102" s="9"/>
      <c r="C102" s="349"/>
      <c r="D102" s="349"/>
      <c r="E102" s="349"/>
      <c r="F102" s="349"/>
      <c r="G102" s="5"/>
      <c r="H102" s="9"/>
      <c r="I102" s="349"/>
      <c r="J102" s="349"/>
      <c r="K102" s="349"/>
      <c r="L102" s="349"/>
      <c r="M102" s="5"/>
      <c r="N102" s="9"/>
      <c r="O102" s="349"/>
      <c r="P102" s="349"/>
      <c r="Q102" s="349"/>
      <c r="R102" s="349"/>
    </row>
    <row r="103" spans="1:18" ht="18" customHeight="1" x14ac:dyDescent="0.2">
      <c r="A103" s="5"/>
      <c r="B103" s="9"/>
      <c r="C103" s="349"/>
      <c r="D103" s="349"/>
      <c r="E103" s="349"/>
      <c r="F103" s="349"/>
      <c r="G103" s="5"/>
      <c r="H103" s="9"/>
      <c r="I103" s="349"/>
      <c r="J103" s="349"/>
      <c r="K103" s="349"/>
      <c r="L103" s="349"/>
      <c r="M103" s="5"/>
      <c r="N103" s="9"/>
      <c r="O103" s="349"/>
      <c r="P103" s="349"/>
      <c r="Q103" s="349"/>
      <c r="R103" s="349"/>
    </row>
    <row r="104" spans="1:18" ht="18" customHeight="1" x14ac:dyDescent="0.2">
      <c r="A104" s="5"/>
      <c r="B104" s="9"/>
      <c r="C104" s="9"/>
      <c r="D104" s="9"/>
      <c r="E104" s="9"/>
      <c r="F104" s="9"/>
      <c r="G104" s="5"/>
      <c r="H104" s="9"/>
      <c r="I104" s="9"/>
      <c r="J104" s="9"/>
      <c r="K104" s="9"/>
      <c r="L104" s="9"/>
      <c r="M104" s="5"/>
      <c r="N104" s="9"/>
      <c r="O104" s="9"/>
      <c r="P104" s="9"/>
      <c r="Q104" s="9"/>
      <c r="R104" s="9"/>
    </row>
    <row r="105" spans="1:18" ht="18" customHeight="1" x14ac:dyDescent="0.2">
      <c r="A105" s="5"/>
      <c r="B105" s="9"/>
      <c r="C105" s="10"/>
      <c r="D105" s="10"/>
      <c r="E105" s="12"/>
      <c r="F105" s="13"/>
      <c r="G105" s="5"/>
      <c r="H105" s="9"/>
      <c r="I105" s="10"/>
      <c r="J105" s="10"/>
      <c r="K105" s="12"/>
      <c r="L105" s="13"/>
      <c r="M105" s="5"/>
      <c r="N105" s="9"/>
      <c r="O105" s="10"/>
      <c r="P105" s="10"/>
      <c r="Q105" s="12"/>
      <c r="R105" s="13"/>
    </row>
    <row r="106" spans="1:18" ht="18" customHeight="1" x14ac:dyDescent="0.2">
      <c r="A106" s="5"/>
      <c r="B106" s="9"/>
      <c r="C106" s="9"/>
      <c r="D106" s="9"/>
      <c r="E106" s="9"/>
      <c r="F106" s="9"/>
      <c r="G106" s="5"/>
      <c r="H106" s="9"/>
      <c r="I106" s="9"/>
      <c r="J106" s="9"/>
      <c r="K106" s="9"/>
      <c r="L106" s="9"/>
      <c r="M106" s="5"/>
      <c r="N106" s="9"/>
      <c r="O106" s="9"/>
      <c r="P106" s="9"/>
      <c r="Q106" s="9"/>
      <c r="R106" s="9"/>
    </row>
    <row r="107" spans="1:18" ht="18" customHeight="1" x14ac:dyDescent="0.2">
      <c r="A107" s="5"/>
      <c r="B107" s="9"/>
      <c r="C107" s="9"/>
      <c r="D107" s="9"/>
      <c r="E107" s="9"/>
      <c r="F107" s="9"/>
      <c r="G107" s="5"/>
      <c r="H107" s="9"/>
      <c r="I107" s="9"/>
      <c r="J107" s="9"/>
      <c r="K107" s="9"/>
      <c r="L107" s="9"/>
      <c r="M107" s="5"/>
      <c r="N107" s="9"/>
      <c r="O107" s="9"/>
      <c r="P107" s="9"/>
      <c r="Q107" s="9"/>
      <c r="R107" s="9"/>
    </row>
    <row r="108" spans="1:18" ht="18" customHeight="1" x14ac:dyDescent="0.2">
      <c r="A108" s="5"/>
      <c r="B108" s="9"/>
      <c r="C108" s="9"/>
      <c r="D108" s="9"/>
      <c r="E108" s="9"/>
      <c r="F108" s="9"/>
      <c r="G108" s="5"/>
      <c r="H108" s="9"/>
      <c r="I108" s="9"/>
      <c r="J108" s="9"/>
      <c r="K108" s="9"/>
      <c r="L108" s="9"/>
      <c r="M108" s="5"/>
      <c r="N108" s="9"/>
      <c r="O108" s="9"/>
      <c r="P108" s="9"/>
      <c r="Q108" s="9"/>
      <c r="R108" s="9"/>
    </row>
    <row r="109" spans="1:18" ht="18" customHeight="1" x14ac:dyDescent="0.2">
      <c r="A109" s="5"/>
      <c r="B109" s="9"/>
      <c r="C109" s="9"/>
      <c r="D109" s="9"/>
      <c r="E109" s="9"/>
      <c r="F109" s="9"/>
      <c r="G109" s="5"/>
      <c r="H109" s="9"/>
      <c r="I109" s="9"/>
      <c r="J109" s="9"/>
      <c r="K109" s="9"/>
      <c r="L109" s="9"/>
      <c r="M109" s="5"/>
      <c r="N109" s="9"/>
      <c r="O109" s="9"/>
      <c r="P109" s="9"/>
      <c r="Q109" s="9"/>
      <c r="R109" s="9"/>
    </row>
    <row r="110" spans="1:18" ht="18" customHeight="1" x14ac:dyDescent="0.2">
      <c r="A110" s="5"/>
      <c r="B110" s="9"/>
      <c r="C110" s="9"/>
      <c r="D110" s="9"/>
      <c r="E110" s="9"/>
      <c r="F110" s="9"/>
      <c r="G110" s="5"/>
      <c r="H110" s="9"/>
      <c r="I110" s="9"/>
      <c r="J110" s="9"/>
      <c r="K110" s="9"/>
      <c r="L110" s="9"/>
      <c r="M110" s="5"/>
      <c r="N110" s="9"/>
      <c r="O110" s="9"/>
      <c r="P110" s="9"/>
      <c r="Q110" s="9"/>
      <c r="R110" s="9"/>
    </row>
    <row r="111" spans="1:18" ht="18" customHeight="1" x14ac:dyDescent="0.2">
      <c r="A111" s="5"/>
      <c r="B111" s="9"/>
      <c r="C111" s="9"/>
      <c r="D111" s="9"/>
      <c r="E111" s="9"/>
      <c r="F111" s="9"/>
      <c r="G111" s="5"/>
      <c r="H111" s="9"/>
      <c r="I111" s="9"/>
      <c r="J111" s="9"/>
      <c r="K111" s="9"/>
      <c r="L111" s="9"/>
      <c r="M111" s="5"/>
      <c r="N111" s="9"/>
      <c r="O111" s="9"/>
      <c r="P111" s="9"/>
      <c r="Q111" s="9"/>
      <c r="R111" s="9"/>
    </row>
    <row r="112" spans="1:18" ht="18" customHeight="1" x14ac:dyDescent="0.2">
      <c r="A112" s="5"/>
      <c r="B112" s="9"/>
      <c r="C112" s="9"/>
      <c r="D112" s="9"/>
      <c r="E112" s="9"/>
      <c r="F112" s="9"/>
      <c r="G112" s="5"/>
      <c r="H112" s="9"/>
      <c r="I112" s="9"/>
      <c r="J112" s="9"/>
      <c r="K112" s="9"/>
      <c r="L112" s="9"/>
      <c r="M112" s="5"/>
      <c r="N112" s="9"/>
      <c r="O112" s="9"/>
      <c r="P112" s="9"/>
      <c r="Q112" s="9"/>
      <c r="R112" s="9"/>
    </row>
    <row r="113" spans="1:18" ht="18" customHeight="1" x14ac:dyDescent="0.2">
      <c r="A113" s="5"/>
      <c r="B113" s="9"/>
      <c r="C113" s="9"/>
      <c r="D113" s="9"/>
      <c r="E113" s="9"/>
      <c r="F113" s="9"/>
      <c r="G113" s="5"/>
      <c r="H113" s="9"/>
      <c r="I113" s="9"/>
      <c r="J113" s="9"/>
      <c r="K113" s="9"/>
      <c r="L113" s="9"/>
      <c r="M113" s="5"/>
      <c r="N113" s="9"/>
      <c r="O113" s="9"/>
      <c r="P113" s="9"/>
      <c r="Q113" s="9"/>
      <c r="R113" s="9"/>
    </row>
    <row r="114" spans="1:18" ht="15" customHeight="1" x14ac:dyDescent="0.2">
      <c r="A114" s="5"/>
      <c r="B114" s="9"/>
      <c r="C114" s="9"/>
      <c r="D114" s="9"/>
      <c r="E114" s="9"/>
      <c r="F114" s="9"/>
      <c r="G114" s="5"/>
      <c r="H114" s="9"/>
      <c r="I114" s="9"/>
      <c r="J114" s="9"/>
      <c r="K114" s="9"/>
      <c r="L114" s="9"/>
      <c r="M114" s="5"/>
      <c r="N114" s="9"/>
      <c r="O114" s="9"/>
      <c r="P114" s="9"/>
      <c r="Q114" s="9"/>
      <c r="R114" s="9"/>
    </row>
    <row r="115" spans="1:18" ht="15" customHeight="1" x14ac:dyDescent="0.2">
      <c r="A115" s="5"/>
      <c r="B115" s="21"/>
      <c r="C115" s="9"/>
      <c r="D115" s="9"/>
      <c r="E115" s="9"/>
      <c r="F115" s="9"/>
      <c r="G115" s="5"/>
      <c r="H115" s="9"/>
      <c r="I115" s="9"/>
      <c r="J115" s="9"/>
      <c r="K115" s="9"/>
      <c r="L115" s="9"/>
      <c r="M115" s="5"/>
      <c r="N115" s="9"/>
      <c r="O115" s="9"/>
      <c r="P115" s="9"/>
      <c r="Q115" s="9"/>
      <c r="R115" s="9"/>
    </row>
    <row r="116" spans="1:18" ht="15" customHeight="1" x14ac:dyDescent="0.2">
      <c r="A116" s="5"/>
      <c r="B116" s="9"/>
      <c r="C116" s="9"/>
      <c r="D116" s="9"/>
      <c r="E116" s="9"/>
      <c r="F116" s="9"/>
      <c r="G116" s="5"/>
      <c r="H116" s="9"/>
      <c r="I116" s="9"/>
      <c r="J116" s="9"/>
      <c r="K116" s="9"/>
      <c r="L116" s="9"/>
      <c r="M116" s="5"/>
      <c r="N116" s="9"/>
      <c r="O116" s="9"/>
      <c r="P116" s="9"/>
      <c r="Q116" s="9"/>
      <c r="R116" s="9"/>
    </row>
    <row r="117" spans="1:18" ht="18" customHeight="1" x14ac:dyDescent="0.2">
      <c r="A117" s="5"/>
      <c r="B117" s="350"/>
      <c r="C117" s="350"/>
      <c r="D117" s="350"/>
      <c r="E117" s="350"/>
      <c r="F117" s="350"/>
      <c r="G117" s="5"/>
      <c r="H117" s="350"/>
      <c r="I117" s="350"/>
      <c r="J117" s="350"/>
      <c r="K117" s="350"/>
      <c r="L117" s="350"/>
      <c r="M117" s="5"/>
      <c r="N117" s="350"/>
      <c r="O117" s="350"/>
      <c r="P117" s="350"/>
      <c r="Q117" s="350"/>
      <c r="R117" s="350"/>
    </row>
    <row r="118" spans="1:18" ht="18" customHeight="1" x14ac:dyDescent="0.2">
      <c r="A118" s="5"/>
      <c r="B118" s="9"/>
      <c r="C118" s="349"/>
      <c r="D118" s="349"/>
      <c r="E118" s="349"/>
      <c r="F118" s="349"/>
      <c r="G118" s="5"/>
      <c r="H118" s="9"/>
      <c r="I118" s="349"/>
      <c r="J118" s="349"/>
      <c r="K118" s="349"/>
      <c r="L118" s="349"/>
      <c r="M118" s="5"/>
      <c r="N118" s="9"/>
      <c r="O118" s="349"/>
      <c r="P118" s="349"/>
      <c r="Q118" s="349"/>
      <c r="R118" s="349"/>
    </row>
    <row r="119" spans="1:18" ht="18" customHeight="1" x14ac:dyDescent="0.2">
      <c r="A119" s="5"/>
      <c r="B119" s="9"/>
      <c r="C119" s="349"/>
      <c r="D119" s="349"/>
      <c r="E119" s="349"/>
      <c r="F119" s="349"/>
      <c r="G119" s="5"/>
      <c r="H119" s="9"/>
      <c r="I119" s="349"/>
      <c r="J119" s="349"/>
      <c r="K119" s="349"/>
      <c r="L119" s="349"/>
      <c r="M119" s="5"/>
      <c r="N119" s="9"/>
      <c r="O119" s="349"/>
      <c r="P119" s="349"/>
      <c r="Q119" s="349"/>
      <c r="R119" s="349"/>
    </row>
    <row r="120" spans="1:18" ht="18" customHeight="1" x14ac:dyDescent="0.2">
      <c r="A120" s="5"/>
      <c r="B120" s="9"/>
      <c r="C120" s="9"/>
      <c r="D120" s="9"/>
      <c r="E120" s="9"/>
      <c r="F120" s="9"/>
      <c r="G120" s="5"/>
      <c r="H120" s="9"/>
      <c r="I120" s="9"/>
      <c r="J120" s="9"/>
      <c r="K120" s="9"/>
      <c r="L120" s="9"/>
      <c r="M120" s="5"/>
      <c r="N120" s="9"/>
      <c r="O120" s="9"/>
      <c r="P120" s="9"/>
      <c r="Q120" s="9"/>
      <c r="R120" s="9"/>
    </row>
    <row r="121" spans="1:18" ht="18" customHeight="1" x14ac:dyDescent="0.2">
      <c r="A121" s="5"/>
      <c r="B121" s="9"/>
      <c r="C121" s="10"/>
      <c r="D121" s="10"/>
      <c r="E121" s="12"/>
      <c r="F121" s="13"/>
      <c r="G121" s="5"/>
      <c r="H121" s="9"/>
      <c r="I121" s="10"/>
      <c r="J121" s="10"/>
      <c r="K121" s="12"/>
      <c r="L121" s="13"/>
      <c r="M121" s="5"/>
      <c r="N121" s="9"/>
      <c r="O121" s="10"/>
      <c r="P121" s="10"/>
      <c r="Q121" s="12"/>
      <c r="R121" s="13"/>
    </row>
    <row r="122" spans="1:18" ht="18" customHeight="1" x14ac:dyDescent="0.2">
      <c r="A122" s="5"/>
      <c r="B122" s="9"/>
      <c r="C122" s="9"/>
      <c r="D122" s="9"/>
      <c r="E122" s="9"/>
      <c r="F122" s="9"/>
      <c r="G122" s="5"/>
      <c r="H122" s="9"/>
      <c r="I122" s="9"/>
      <c r="J122" s="9"/>
      <c r="K122" s="9"/>
      <c r="L122" s="9"/>
      <c r="M122" s="5"/>
      <c r="N122" s="9"/>
      <c r="O122" s="9"/>
      <c r="P122" s="9"/>
      <c r="Q122" s="9"/>
      <c r="R122" s="9"/>
    </row>
    <row r="123" spans="1:18" ht="18" customHeight="1" x14ac:dyDescent="0.2">
      <c r="A123" s="5"/>
      <c r="B123" s="9"/>
      <c r="C123" s="9"/>
      <c r="D123" s="9"/>
      <c r="E123" s="9"/>
      <c r="F123" s="9"/>
      <c r="G123" s="5"/>
      <c r="H123" s="9"/>
      <c r="I123" s="9"/>
      <c r="J123" s="9"/>
      <c r="K123" s="9"/>
      <c r="L123" s="9"/>
      <c r="M123" s="5"/>
      <c r="N123" s="9"/>
      <c r="O123" s="9"/>
      <c r="P123" s="9"/>
      <c r="Q123" s="9"/>
      <c r="R123" s="9"/>
    </row>
    <row r="124" spans="1:18" ht="18" customHeight="1" x14ac:dyDescent="0.2">
      <c r="A124" s="5"/>
      <c r="B124" s="9"/>
      <c r="C124" s="9"/>
      <c r="D124" s="9"/>
      <c r="E124" s="9"/>
      <c r="F124" s="9"/>
      <c r="G124" s="5"/>
      <c r="H124" s="9"/>
      <c r="I124" s="9"/>
      <c r="J124" s="9"/>
      <c r="K124" s="9"/>
      <c r="L124" s="9"/>
      <c r="M124" s="5"/>
      <c r="N124" s="9"/>
      <c r="O124" s="9"/>
      <c r="P124" s="9"/>
      <c r="Q124" s="9"/>
      <c r="R124" s="9"/>
    </row>
    <row r="125" spans="1:18" ht="18" customHeight="1" x14ac:dyDescent="0.2">
      <c r="A125" s="5"/>
      <c r="B125" s="9"/>
      <c r="C125" s="9"/>
      <c r="D125" s="9"/>
      <c r="E125" s="9"/>
      <c r="F125" s="9"/>
      <c r="G125" s="5"/>
      <c r="H125" s="9"/>
      <c r="I125" s="9"/>
      <c r="J125" s="9"/>
      <c r="K125" s="9"/>
      <c r="L125" s="9"/>
      <c r="M125" s="5"/>
      <c r="N125" s="9"/>
      <c r="O125" s="9"/>
      <c r="P125" s="9"/>
      <c r="Q125" s="9"/>
      <c r="R125" s="9"/>
    </row>
    <row r="126" spans="1:18" ht="18" customHeight="1" x14ac:dyDescent="0.2">
      <c r="A126" s="5"/>
      <c r="B126" s="9"/>
      <c r="C126" s="9"/>
      <c r="D126" s="9"/>
      <c r="E126" s="9"/>
      <c r="F126" s="9"/>
      <c r="G126" s="5"/>
      <c r="H126" s="9"/>
      <c r="I126" s="9"/>
      <c r="J126" s="9"/>
      <c r="K126" s="9"/>
      <c r="L126" s="9"/>
      <c r="M126" s="5"/>
      <c r="N126" s="9"/>
      <c r="O126" s="9"/>
      <c r="P126" s="9"/>
      <c r="Q126" s="9"/>
      <c r="R126" s="9"/>
    </row>
    <row r="127" spans="1:18" ht="18" customHeight="1" x14ac:dyDescent="0.2">
      <c r="A127" s="5"/>
      <c r="B127" s="9"/>
      <c r="C127" s="9"/>
      <c r="D127" s="9"/>
      <c r="E127" s="9"/>
      <c r="F127" s="9"/>
      <c r="G127" s="5"/>
      <c r="H127" s="9"/>
      <c r="I127" s="9"/>
      <c r="J127" s="9"/>
      <c r="K127" s="9"/>
      <c r="L127" s="9"/>
      <c r="M127" s="5"/>
      <c r="N127" s="9"/>
      <c r="O127" s="9"/>
      <c r="P127" s="9"/>
      <c r="Q127" s="9"/>
      <c r="R127" s="9"/>
    </row>
    <row r="128" spans="1:18" ht="18" customHeight="1" x14ac:dyDescent="0.2">
      <c r="A128" s="5"/>
      <c r="B128" s="9"/>
      <c r="C128" s="9"/>
      <c r="D128" s="9"/>
      <c r="E128" s="9"/>
      <c r="F128" s="9"/>
      <c r="G128" s="5"/>
      <c r="H128" s="9"/>
      <c r="I128" s="9"/>
      <c r="J128" s="9"/>
      <c r="K128" s="9"/>
      <c r="L128" s="9"/>
      <c r="M128" s="5"/>
      <c r="N128" s="9"/>
      <c r="O128" s="9"/>
      <c r="P128" s="9"/>
      <c r="Q128" s="9"/>
      <c r="R128" s="9"/>
    </row>
    <row r="129" spans="1:18" ht="18" customHeight="1" x14ac:dyDescent="0.2">
      <c r="A129" s="5"/>
      <c r="B129" s="9"/>
      <c r="C129" s="9"/>
      <c r="D129" s="9"/>
      <c r="E129" s="9"/>
      <c r="F129" s="9"/>
      <c r="G129" s="5"/>
      <c r="H129" s="9"/>
      <c r="I129" s="9"/>
      <c r="J129" s="9"/>
      <c r="K129" s="9"/>
      <c r="L129" s="9"/>
      <c r="M129" s="5"/>
      <c r="N129" s="9"/>
      <c r="O129" s="9"/>
      <c r="P129" s="9"/>
      <c r="Q129" s="9"/>
      <c r="R129" s="9"/>
    </row>
    <row r="130" spans="1:18" ht="15" customHeight="1" x14ac:dyDescent="0.2">
      <c r="A130" s="5"/>
      <c r="B130" s="9"/>
      <c r="C130" s="9"/>
      <c r="D130" s="9"/>
      <c r="E130" s="9"/>
      <c r="F130" s="9"/>
      <c r="G130" s="5"/>
      <c r="H130" s="9"/>
      <c r="I130" s="9"/>
      <c r="J130" s="9"/>
      <c r="K130" s="9"/>
      <c r="L130" s="9"/>
      <c r="M130" s="5"/>
      <c r="N130" s="9"/>
      <c r="O130" s="9"/>
      <c r="P130" s="9"/>
      <c r="Q130" s="9"/>
      <c r="R130" s="9"/>
    </row>
    <row r="131" spans="1:18" ht="15" customHeight="1" x14ac:dyDescent="0.2">
      <c r="A131" s="5"/>
      <c r="B131" s="9"/>
      <c r="C131" s="9"/>
      <c r="D131" s="9"/>
      <c r="E131" s="9"/>
      <c r="F131" s="9"/>
      <c r="G131" s="5"/>
      <c r="H131" s="9"/>
      <c r="I131" s="9"/>
      <c r="J131" s="9"/>
      <c r="K131" s="9"/>
      <c r="L131" s="9"/>
      <c r="M131" s="5"/>
      <c r="N131" s="9"/>
      <c r="O131" s="9"/>
      <c r="P131" s="9"/>
      <c r="Q131" s="9"/>
      <c r="R131" s="9"/>
    </row>
    <row r="132" spans="1:18" ht="15" customHeight="1" x14ac:dyDescent="0.2">
      <c r="A132" s="5"/>
      <c r="B132" s="9"/>
      <c r="C132" s="9"/>
      <c r="D132" s="9"/>
      <c r="E132" s="9"/>
      <c r="F132" s="9"/>
      <c r="G132" s="5"/>
      <c r="H132" s="9"/>
      <c r="I132" s="9"/>
      <c r="J132" s="9"/>
      <c r="K132" s="9"/>
      <c r="L132" s="9"/>
      <c r="M132" s="5"/>
      <c r="N132" s="9"/>
      <c r="O132" s="9"/>
      <c r="P132" s="9"/>
      <c r="Q132" s="9"/>
      <c r="R132" s="9"/>
    </row>
    <row r="133" spans="1:18" ht="18" customHeight="1" x14ac:dyDescent="0.2">
      <c r="A133" s="5"/>
      <c r="B133" s="350"/>
      <c r="C133" s="350"/>
      <c r="D133" s="350"/>
      <c r="E133" s="350"/>
      <c r="F133" s="350"/>
      <c r="G133" s="5"/>
      <c r="H133" s="350"/>
      <c r="I133" s="350"/>
      <c r="J133" s="350"/>
      <c r="K133" s="350"/>
      <c r="L133" s="350"/>
      <c r="M133" s="5"/>
      <c r="N133" s="350"/>
      <c r="O133" s="350"/>
      <c r="P133" s="350"/>
      <c r="Q133" s="350"/>
      <c r="R133" s="350"/>
    </row>
    <row r="134" spans="1:18" ht="18" customHeight="1" x14ac:dyDescent="0.2">
      <c r="A134" s="5"/>
      <c r="B134" s="9"/>
      <c r="C134" s="349"/>
      <c r="D134" s="349"/>
      <c r="E134" s="349"/>
      <c r="F134" s="349"/>
      <c r="G134" s="5"/>
      <c r="H134" s="9"/>
      <c r="I134" s="349"/>
      <c r="J134" s="349"/>
      <c r="K134" s="349"/>
      <c r="L134" s="349"/>
      <c r="M134" s="5"/>
      <c r="N134" s="9"/>
      <c r="O134" s="349"/>
      <c r="P134" s="349"/>
      <c r="Q134" s="349"/>
      <c r="R134" s="349"/>
    </row>
    <row r="135" spans="1:18" ht="18" customHeight="1" x14ac:dyDescent="0.2">
      <c r="A135" s="5"/>
      <c r="B135" s="9"/>
      <c r="C135" s="9"/>
      <c r="D135" s="9"/>
      <c r="E135" s="9"/>
      <c r="F135" s="9"/>
      <c r="G135" s="5"/>
      <c r="H135" s="9"/>
      <c r="I135" s="349"/>
      <c r="J135" s="349"/>
      <c r="K135" s="349"/>
      <c r="L135" s="349"/>
      <c r="M135" s="5"/>
      <c r="N135" s="9"/>
      <c r="O135" s="349"/>
      <c r="P135" s="349"/>
      <c r="Q135" s="349"/>
      <c r="R135" s="349"/>
    </row>
    <row r="136" spans="1:18" ht="18" customHeight="1" x14ac:dyDescent="0.2">
      <c r="A136" s="5"/>
      <c r="B136" s="9"/>
      <c r="C136" s="349"/>
      <c r="D136" s="349"/>
      <c r="E136" s="349"/>
      <c r="F136" s="349"/>
      <c r="G136" s="5"/>
      <c r="H136" s="9"/>
      <c r="I136" s="349"/>
      <c r="J136" s="349"/>
      <c r="K136" s="349"/>
      <c r="L136" s="349"/>
      <c r="M136" s="5"/>
      <c r="N136" s="9"/>
      <c r="O136" s="9"/>
      <c r="P136" s="9"/>
      <c r="Q136" s="9"/>
      <c r="R136" s="9"/>
    </row>
    <row r="137" spans="1:18" ht="18" customHeight="1" x14ac:dyDescent="0.2">
      <c r="A137" s="5"/>
      <c r="B137" s="9"/>
      <c r="C137" s="10"/>
      <c r="D137" s="10"/>
      <c r="E137" s="12"/>
      <c r="F137" s="13"/>
      <c r="G137" s="5"/>
      <c r="H137" s="9"/>
      <c r="I137" s="10"/>
      <c r="J137" s="10"/>
      <c r="K137" s="12"/>
      <c r="L137" s="13"/>
      <c r="M137" s="5"/>
      <c r="N137" s="9"/>
      <c r="O137" s="10"/>
      <c r="P137" s="10"/>
      <c r="Q137" s="12"/>
      <c r="R137" s="13"/>
    </row>
    <row r="138" spans="1:18" ht="18" customHeight="1" x14ac:dyDescent="0.2">
      <c r="A138" s="5"/>
      <c r="B138" s="9"/>
      <c r="C138" s="9"/>
      <c r="D138" s="9"/>
      <c r="E138" s="9"/>
      <c r="F138" s="9"/>
      <c r="G138" s="5"/>
      <c r="H138" s="9"/>
      <c r="I138" s="9"/>
      <c r="J138" s="9"/>
      <c r="K138" s="9"/>
      <c r="L138" s="9"/>
      <c r="M138" s="5"/>
      <c r="N138" s="9"/>
      <c r="O138" s="9"/>
      <c r="P138" s="9"/>
      <c r="Q138" s="9"/>
      <c r="R138" s="9"/>
    </row>
    <row r="139" spans="1:18" ht="18" customHeight="1" x14ac:dyDescent="0.2">
      <c r="A139" s="5"/>
      <c r="B139" s="9"/>
      <c r="C139" s="9"/>
      <c r="D139" s="9"/>
      <c r="E139" s="9"/>
      <c r="F139" s="9"/>
      <c r="G139" s="5"/>
      <c r="H139" s="9"/>
      <c r="I139" s="9"/>
      <c r="J139" s="9"/>
      <c r="K139" s="9"/>
      <c r="L139" s="9"/>
      <c r="M139" s="5"/>
      <c r="N139" s="9"/>
      <c r="O139" s="9"/>
      <c r="P139" s="9"/>
      <c r="Q139" s="9"/>
      <c r="R139" s="9"/>
    </row>
    <row r="140" spans="1:18" ht="18" customHeight="1" x14ac:dyDescent="0.2">
      <c r="A140" s="5"/>
      <c r="B140" s="9"/>
      <c r="C140" s="9"/>
      <c r="D140" s="9"/>
      <c r="E140" s="9"/>
      <c r="F140" s="9"/>
      <c r="G140" s="5"/>
      <c r="H140" s="9"/>
      <c r="I140" s="9"/>
      <c r="J140" s="9"/>
      <c r="K140" s="9"/>
      <c r="L140" s="9"/>
      <c r="M140" s="5"/>
      <c r="N140" s="9"/>
      <c r="O140" s="9"/>
      <c r="P140" s="9"/>
      <c r="Q140" s="9"/>
      <c r="R140" s="9"/>
    </row>
    <row r="141" spans="1:18" ht="18" customHeight="1" x14ac:dyDescent="0.2">
      <c r="A141" s="5"/>
      <c r="B141" s="9"/>
      <c r="C141" s="9"/>
      <c r="D141" s="9"/>
      <c r="E141" s="9"/>
      <c r="F141" s="9"/>
      <c r="G141" s="5"/>
      <c r="H141" s="9"/>
      <c r="I141" s="9"/>
      <c r="J141" s="9"/>
      <c r="K141" s="9"/>
      <c r="L141" s="9"/>
      <c r="M141" s="5"/>
      <c r="N141" s="9"/>
      <c r="O141" s="9"/>
      <c r="P141" s="9"/>
      <c r="Q141" s="9"/>
      <c r="R141" s="9"/>
    </row>
    <row r="142" spans="1:18" ht="18" customHeight="1" x14ac:dyDescent="0.2">
      <c r="A142" s="5"/>
      <c r="B142" s="9"/>
      <c r="C142" s="9"/>
      <c r="D142" s="9"/>
      <c r="E142" s="9"/>
      <c r="F142" s="9"/>
      <c r="G142" s="5"/>
      <c r="H142" s="9"/>
      <c r="I142" s="9"/>
      <c r="J142" s="9"/>
      <c r="K142" s="9"/>
      <c r="L142" s="9"/>
      <c r="M142" s="5"/>
      <c r="N142" s="9"/>
      <c r="O142" s="9"/>
      <c r="P142" s="9"/>
      <c r="Q142" s="9"/>
      <c r="R142" s="9"/>
    </row>
    <row r="143" spans="1:18" ht="18" customHeight="1" x14ac:dyDescent="0.2">
      <c r="A143" s="5"/>
      <c r="B143" s="9"/>
      <c r="C143" s="9"/>
      <c r="D143" s="9"/>
      <c r="E143" s="9"/>
      <c r="F143" s="9"/>
      <c r="G143" s="5"/>
      <c r="H143" s="9"/>
      <c r="I143" s="9"/>
      <c r="J143" s="9"/>
      <c r="K143" s="9"/>
      <c r="L143" s="9"/>
      <c r="M143" s="5"/>
      <c r="N143" s="9"/>
      <c r="O143" s="9"/>
      <c r="P143" s="9"/>
      <c r="Q143" s="9"/>
      <c r="R143" s="9"/>
    </row>
    <row r="144" spans="1:18" ht="18" customHeight="1" x14ac:dyDescent="0.2">
      <c r="A144" s="5"/>
      <c r="B144" s="9"/>
      <c r="C144" s="9"/>
      <c r="D144" s="9"/>
      <c r="E144" s="9"/>
      <c r="F144" s="9"/>
      <c r="G144" s="5"/>
      <c r="H144" s="9"/>
      <c r="I144" s="9"/>
      <c r="J144" s="9"/>
      <c r="K144" s="9"/>
      <c r="L144" s="9"/>
      <c r="M144" s="5"/>
      <c r="N144" s="9"/>
      <c r="O144" s="9"/>
      <c r="P144" s="9"/>
      <c r="Q144" s="9"/>
      <c r="R144" s="9"/>
    </row>
    <row r="145" spans="1:18" ht="18" customHeight="1" x14ac:dyDescent="0.2">
      <c r="A145" s="5"/>
      <c r="B145" s="9"/>
      <c r="C145" s="9"/>
      <c r="D145" s="9"/>
      <c r="E145" s="9"/>
      <c r="F145" s="9"/>
      <c r="G145" s="5"/>
      <c r="H145" s="9"/>
      <c r="I145" s="9"/>
      <c r="J145" s="9"/>
      <c r="K145" s="9"/>
      <c r="L145" s="9"/>
      <c r="M145" s="5"/>
      <c r="N145" s="9"/>
      <c r="O145" s="9"/>
      <c r="P145" s="9"/>
      <c r="Q145" s="9"/>
      <c r="R145" s="9"/>
    </row>
    <row r="146" spans="1:18" ht="15" customHeight="1" x14ac:dyDescent="0.2">
      <c r="A146" s="5"/>
      <c r="B146" s="9"/>
      <c r="C146" s="9"/>
      <c r="D146" s="9"/>
      <c r="E146" s="9"/>
      <c r="F146" s="9"/>
      <c r="G146" s="5"/>
      <c r="H146" s="9"/>
      <c r="I146" s="9"/>
      <c r="J146" s="9"/>
      <c r="K146" s="9"/>
      <c r="L146" s="9"/>
      <c r="M146" s="5"/>
      <c r="N146" s="9"/>
      <c r="O146" s="9"/>
      <c r="P146" s="9"/>
      <c r="Q146" s="9"/>
      <c r="R146" s="9"/>
    </row>
    <row r="147" spans="1:18" ht="15" customHeight="1" x14ac:dyDescent="0.2">
      <c r="A147" s="5"/>
      <c r="B147" s="9"/>
      <c r="C147" s="9"/>
      <c r="D147" s="9"/>
      <c r="E147" s="9"/>
      <c r="F147" s="9"/>
      <c r="G147" s="5"/>
      <c r="H147" s="9"/>
      <c r="I147" s="9"/>
      <c r="J147" s="9"/>
      <c r="K147" s="9"/>
      <c r="L147" s="9"/>
      <c r="M147" s="5"/>
      <c r="N147" s="9"/>
      <c r="O147" s="9"/>
      <c r="P147" s="9"/>
      <c r="Q147" s="9"/>
      <c r="R147" s="9"/>
    </row>
    <row r="148" spans="1:18" ht="15" customHeight="1" x14ac:dyDescent="0.2">
      <c r="A148" s="5"/>
      <c r="B148" s="21"/>
      <c r="C148" s="9"/>
      <c r="D148" s="9"/>
      <c r="E148" s="9"/>
      <c r="F148" s="9"/>
      <c r="G148" s="5"/>
      <c r="H148" s="9"/>
      <c r="I148" s="9"/>
      <c r="J148" s="9"/>
      <c r="K148" s="9"/>
      <c r="L148" s="9"/>
      <c r="M148" s="5"/>
      <c r="N148" s="9"/>
      <c r="O148" s="9"/>
      <c r="P148" s="9"/>
      <c r="Q148" s="9"/>
      <c r="R148" s="9"/>
    </row>
    <row r="149" spans="1:18" ht="15" customHeight="1" x14ac:dyDescent="0.2">
      <c r="A149" s="5"/>
      <c r="B149" s="9"/>
      <c r="C149" s="9"/>
      <c r="D149" s="9"/>
      <c r="E149" s="9"/>
      <c r="F149" s="9"/>
      <c r="G149" s="5"/>
      <c r="H149" s="9"/>
      <c r="I149" s="9"/>
      <c r="J149" s="9"/>
      <c r="K149" s="9"/>
      <c r="L149" s="9"/>
      <c r="M149" s="5"/>
      <c r="N149" s="9"/>
      <c r="O149" s="9"/>
      <c r="P149" s="9"/>
      <c r="Q149" s="9"/>
      <c r="R149" s="9"/>
    </row>
    <row r="150" spans="1:18" ht="18" customHeight="1" x14ac:dyDescent="0.2">
      <c r="A150" s="5"/>
      <c r="B150" s="350"/>
      <c r="C150" s="350"/>
      <c r="D150" s="350"/>
      <c r="E150" s="350"/>
      <c r="F150" s="350"/>
      <c r="G150" s="5"/>
      <c r="H150" s="350"/>
      <c r="I150" s="350"/>
      <c r="J150" s="350"/>
      <c r="K150" s="350"/>
      <c r="L150" s="350"/>
      <c r="M150" s="5"/>
      <c r="N150" s="350"/>
      <c r="O150" s="350"/>
      <c r="P150" s="350"/>
      <c r="Q150" s="350"/>
      <c r="R150" s="350"/>
    </row>
    <row r="151" spans="1:18" ht="18" customHeight="1" x14ac:dyDescent="0.2">
      <c r="A151" s="5"/>
      <c r="B151" s="9"/>
      <c r="C151" s="349"/>
      <c r="D151" s="349"/>
      <c r="E151" s="349"/>
      <c r="F151" s="349"/>
      <c r="G151" s="5"/>
      <c r="H151" s="9"/>
      <c r="I151" s="349"/>
      <c r="J151" s="349"/>
      <c r="K151" s="349"/>
      <c r="L151" s="349"/>
      <c r="M151" s="5"/>
      <c r="N151" s="9"/>
      <c r="O151" s="349"/>
      <c r="P151" s="349"/>
      <c r="Q151" s="349"/>
      <c r="R151" s="349"/>
    </row>
    <row r="152" spans="1:18" ht="18" customHeight="1" x14ac:dyDescent="0.2">
      <c r="A152" s="5"/>
      <c r="B152" s="9"/>
      <c r="C152" s="349"/>
      <c r="D152" s="349"/>
      <c r="E152" s="349"/>
      <c r="F152" s="349"/>
      <c r="G152" s="5"/>
      <c r="H152" s="9"/>
      <c r="I152" s="349"/>
      <c r="J152" s="349"/>
      <c r="K152" s="349"/>
      <c r="L152" s="349"/>
      <c r="M152" s="5"/>
      <c r="N152" s="9"/>
      <c r="O152" s="349"/>
      <c r="P152" s="349"/>
      <c r="Q152" s="349"/>
      <c r="R152" s="349"/>
    </row>
    <row r="153" spans="1:18" ht="18" customHeight="1" x14ac:dyDescent="0.2">
      <c r="A153" s="5"/>
      <c r="B153" s="9"/>
      <c r="C153" s="9"/>
      <c r="D153" s="9"/>
      <c r="E153" s="9"/>
      <c r="F153" s="9"/>
      <c r="G153" s="5"/>
      <c r="H153" s="9"/>
      <c r="I153" s="349"/>
      <c r="J153" s="349"/>
      <c r="K153" s="349"/>
      <c r="L153" s="349"/>
      <c r="M153" s="5"/>
      <c r="N153" s="9"/>
      <c r="O153" s="9"/>
      <c r="P153" s="9"/>
      <c r="Q153" s="9"/>
      <c r="R153" s="9"/>
    </row>
    <row r="154" spans="1:18" ht="18" customHeight="1" x14ac:dyDescent="0.2">
      <c r="A154" s="5"/>
      <c r="B154" s="9"/>
      <c r="C154" s="10"/>
      <c r="D154" s="10"/>
      <c r="E154" s="12"/>
      <c r="F154" s="13"/>
      <c r="G154" s="5"/>
      <c r="H154" s="9"/>
      <c r="I154" s="10"/>
      <c r="J154" s="10"/>
      <c r="K154" s="12"/>
      <c r="L154" s="13"/>
      <c r="M154" s="5"/>
      <c r="N154" s="9"/>
      <c r="O154" s="10"/>
      <c r="P154" s="10"/>
      <c r="Q154" s="12"/>
      <c r="R154" s="13"/>
    </row>
    <row r="155" spans="1:18" ht="18" customHeight="1" x14ac:dyDescent="0.2">
      <c r="A155" s="5"/>
      <c r="B155" s="9"/>
      <c r="C155" s="9"/>
      <c r="D155" s="9"/>
      <c r="E155" s="9"/>
      <c r="F155" s="9"/>
      <c r="G155" s="5"/>
      <c r="H155" s="9"/>
      <c r="I155" s="9"/>
      <c r="J155" s="9"/>
      <c r="K155" s="9"/>
      <c r="L155" s="9"/>
      <c r="M155" s="5"/>
      <c r="N155" s="9"/>
      <c r="O155" s="9"/>
      <c r="P155" s="9"/>
      <c r="Q155" s="9"/>
      <c r="R155" s="9"/>
    </row>
    <row r="156" spans="1:18" ht="18" customHeight="1" x14ac:dyDescent="0.2">
      <c r="A156" s="5"/>
      <c r="B156" s="9"/>
      <c r="C156" s="9"/>
      <c r="D156" s="9"/>
      <c r="E156" s="9"/>
      <c r="F156" s="9"/>
      <c r="G156" s="5"/>
      <c r="H156" s="9"/>
      <c r="I156" s="9"/>
      <c r="J156" s="9"/>
      <c r="K156" s="9"/>
      <c r="L156" s="9"/>
      <c r="M156" s="5"/>
      <c r="N156" s="9"/>
      <c r="O156" s="9"/>
      <c r="P156" s="9"/>
      <c r="Q156" s="9"/>
      <c r="R156" s="9"/>
    </row>
    <row r="157" spans="1:18" ht="18" customHeight="1" x14ac:dyDescent="0.2">
      <c r="A157" s="5"/>
      <c r="B157" s="9"/>
      <c r="C157" s="9"/>
      <c r="D157" s="9"/>
      <c r="E157" s="9"/>
      <c r="F157" s="9"/>
      <c r="G157" s="5"/>
      <c r="H157" s="9"/>
      <c r="I157" s="9"/>
      <c r="J157" s="9"/>
      <c r="K157" s="9"/>
      <c r="L157" s="9"/>
      <c r="M157" s="5"/>
      <c r="N157" s="9"/>
      <c r="O157" s="9"/>
      <c r="P157" s="9"/>
      <c r="Q157" s="9"/>
      <c r="R157" s="9"/>
    </row>
    <row r="158" spans="1:18" ht="18" customHeight="1" x14ac:dyDescent="0.2">
      <c r="A158" s="5"/>
      <c r="B158" s="9"/>
      <c r="C158" s="9"/>
      <c r="D158" s="9"/>
      <c r="E158" s="9"/>
      <c r="F158" s="9"/>
      <c r="G158" s="5"/>
      <c r="H158" s="9"/>
      <c r="I158" s="9"/>
      <c r="J158" s="9"/>
      <c r="K158" s="9"/>
      <c r="L158" s="9"/>
      <c r="M158" s="5"/>
      <c r="N158" s="9"/>
      <c r="O158" s="9"/>
      <c r="P158" s="9"/>
      <c r="Q158" s="9"/>
      <c r="R158" s="9"/>
    </row>
    <row r="159" spans="1:18" ht="18" customHeight="1" x14ac:dyDescent="0.2">
      <c r="A159" s="5"/>
      <c r="B159" s="9"/>
      <c r="C159" s="9"/>
      <c r="D159" s="9"/>
      <c r="E159" s="9"/>
      <c r="F159" s="9"/>
      <c r="G159" s="5"/>
      <c r="H159" s="9"/>
      <c r="I159" s="9"/>
      <c r="J159" s="9"/>
      <c r="K159" s="9"/>
      <c r="L159" s="9"/>
      <c r="M159" s="5"/>
      <c r="N159" s="9"/>
      <c r="O159" s="9"/>
      <c r="P159" s="9"/>
      <c r="Q159" s="9"/>
      <c r="R159" s="9"/>
    </row>
    <row r="160" spans="1:18" ht="18" customHeight="1" x14ac:dyDescent="0.2">
      <c r="A160" s="5"/>
      <c r="B160" s="9"/>
      <c r="C160" s="9"/>
      <c r="D160" s="9"/>
      <c r="E160" s="9"/>
      <c r="F160" s="9"/>
      <c r="G160" s="5"/>
      <c r="H160" s="9"/>
      <c r="I160" s="9"/>
      <c r="J160" s="9"/>
      <c r="K160" s="9"/>
      <c r="L160" s="9"/>
      <c r="M160" s="5"/>
      <c r="N160" s="9"/>
      <c r="O160" s="9"/>
      <c r="P160" s="9"/>
      <c r="Q160" s="9"/>
      <c r="R160" s="9"/>
    </row>
    <row r="161" spans="1:18" ht="18" customHeight="1" x14ac:dyDescent="0.2">
      <c r="A161" s="5"/>
      <c r="B161" s="9"/>
      <c r="C161" s="9"/>
      <c r="D161" s="9"/>
      <c r="E161" s="9"/>
      <c r="F161" s="9"/>
      <c r="G161" s="5"/>
      <c r="H161" s="9"/>
      <c r="I161" s="9"/>
      <c r="J161" s="9"/>
      <c r="K161" s="9"/>
      <c r="L161" s="9"/>
      <c r="M161" s="5"/>
      <c r="N161" s="9"/>
      <c r="O161" s="9"/>
      <c r="P161" s="9"/>
      <c r="Q161" s="9"/>
      <c r="R161" s="9"/>
    </row>
    <row r="162" spans="1:18" ht="18" customHeight="1" x14ac:dyDescent="0.2">
      <c r="A162" s="5"/>
      <c r="B162" s="9"/>
      <c r="C162" s="9"/>
      <c r="D162" s="9"/>
      <c r="E162" s="9"/>
      <c r="F162" s="9"/>
      <c r="G162" s="5"/>
      <c r="H162" s="9"/>
      <c r="I162" s="9"/>
      <c r="J162" s="9"/>
      <c r="K162" s="9"/>
      <c r="L162" s="9"/>
      <c r="M162" s="5"/>
      <c r="N162" s="9"/>
      <c r="O162" s="9"/>
      <c r="P162" s="9"/>
      <c r="Q162" s="9"/>
      <c r="R162" s="9"/>
    </row>
    <row r="163" spans="1:18" ht="15" customHeight="1" x14ac:dyDescent="0.2">
      <c r="A163" s="5"/>
      <c r="B163" s="9"/>
      <c r="C163" s="9"/>
      <c r="D163" s="9"/>
      <c r="E163" s="9"/>
      <c r="F163" s="9"/>
      <c r="G163" s="5"/>
      <c r="H163" s="9"/>
      <c r="I163" s="9"/>
      <c r="J163" s="9"/>
      <c r="K163" s="9"/>
      <c r="L163" s="9"/>
      <c r="M163" s="5"/>
      <c r="N163" s="9"/>
      <c r="O163" s="9"/>
      <c r="P163" s="9"/>
      <c r="Q163" s="9"/>
      <c r="R163" s="9"/>
    </row>
    <row r="164" spans="1:18" ht="15" customHeight="1" x14ac:dyDescent="0.2">
      <c r="A164" s="5"/>
      <c r="B164" s="9"/>
      <c r="C164" s="9"/>
      <c r="D164" s="9"/>
      <c r="E164" s="9"/>
      <c r="F164" s="9"/>
      <c r="G164" s="5"/>
      <c r="H164" s="9"/>
      <c r="I164" s="9"/>
      <c r="J164" s="9"/>
      <c r="K164" s="9"/>
      <c r="L164" s="9"/>
      <c r="M164" s="5"/>
      <c r="N164" s="9"/>
      <c r="O164" s="9"/>
      <c r="P164" s="9"/>
      <c r="Q164" s="9"/>
      <c r="R164" s="9"/>
    </row>
    <row r="165" spans="1:18" ht="18" customHeight="1" x14ac:dyDescent="0.2">
      <c r="A165" s="5"/>
      <c r="B165" s="350"/>
      <c r="C165" s="350"/>
      <c r="D165" s="350"/>
      <c r="E165" s="350"/>
      <c r="F165" s="350"/>
      <c r="G165" s="5"/>
      <c r="H165" s="350"/>
      <c r="I165" s="350"/>
      <c r="J165" s="350"/>
      <c r="K165" s="350"/>
      <c r="L165" s="350"/>
      <c r="M165" s="5"/>
      <c r="N165" s="350"/>
      <c r="O165" s="350"/>
      <c r="P165" s="350"/>
      <c r="Q165" s="350"/>
      <c r="R165" s="350"/>
    </row>
    <row r="166" spans="1:18" ht="18" customHeight="1" x14ac:dyDescent="0.2">
      <c r="A166" s="5"/>
      <c r="B166" s="9"/>
      <c r="C166" s="349"/>
      <c r="D166" s="349"/>
      <c r="E166" s="349"/>
      <c r="F166" s="349"/>
      <c r="G166" s="5"/>
      <c r="H166" s="9"/>
      <c r="I166" s="349"/>
      <c r="J166" s="349"/>
      <c r="K166" s="349"/>
      <c r="L166" s="349"/>
      <c r="M166" s="5"/>
      <c r="N166" s="9"/>
      <c r="O166" s="349"/>
      <c r="P166" s="349"/>
      <c r="Q166" s="349"/>
      <c r="R166" s="349"/>
    </row>
    <row r="167" spans="1:18" ht="18" customHeight="1" x14ac:dyDescent="0.2">
      <c r="A167" s="5"/>
      <c r="B167" s="9"/>
      <c r="C167" s="349"/>
      <c r="D167" s="349"/>
      <c r="E167" s="349"/>
      <c r="F167" s="349"/>
      <c r="G167" s="5"/>
      <c r="H167" s="9"/>
      <c r="I167" s="349"/>
      <c r="J167" s="349"/>
      <c r="K167" s="349"/>
      <c r="L167" s="349"/>
      <c r="M167" s="5"/>
      <c r="N167" s="9"/>
      <c r="O167" s="349"/>
      <c r="P167" s="349"/>
      <c r="Q167" s="349"/>
      <c r="R167" s="349"/>
    </row>
    <row r="168" spans="1:18" ht="18" customHeight="1" x14ac:dyDescent="0.2">
      <c r="A168" s="5"/>
      <c r="B168" s="9"/>
      <c r="C168" s="349"/>
      <c r="D168" s="349"/>
      <c r="E168" s="349"/>
      <c r="F168" s="349"/>
      <c r="G168" s="5"/>
      <c r="H168" s="9"/>
      <c r="I168" s="349"/>
      <c r="J168" s="349"/>
      <c r="K168" s="349"/>
      <c r="L168" s="349"/>
      <c r="M168" s="5"/>
      <c r="N168" s="9"/>
      <c r="O168" s="349"/>
      <c r="P168" s="349"/>
      <c r="Q168" s="349"/>
      <c r="R168" s="349"/>
    </row>
    <row r="169" spans="1:18" ht="18" customHeight="1" x14ac:dyDescent="0.2">
      <c r="A169" s="5"/>
      <c r="B169" s="9"/>
      <c r="C169" s="10"/>
      <c r="D169" s="10"/>
      <c r="E169" s="12"/>
      <c r="F169" s="13"/>
      <c r="G169" s="5"/>
      <c r="H169" s="9"/>
      <c r="I169" s="10"/>
      <c r="J169" s="10"/>
      <c r="K169" s="12"/>
      <c r="L169" s="13"/>
      <c r="M169" s="5"/>
      <c r="N169" s="9"/>
      <c r="O169" s="10"/>
      <c r="P169" s="10"/>
      <c r="Q169" s="12"/>
      <c r="R169" s="13"/>
    </row>
    <row r="170" spans="1:18" ht="18" customHeight="1" x14ac:dyDescent="0.2">
      <c r="A170" s="5"/>
      <c r="B170" s="9"/>
      <c r="C170" s="9"/>
      <c r="D170" s="9"/>
      <c r="E170" s="9"/>
      <c r="F170" s="9"/>
      <c r="G170" s="5"/>
      <c r="H170" s="9"/>
      <c r="I170" s="9"/>
      <c r="J170" s="9"/>
      <c r="K170" s="9"/>
      <c r="L170" s="9"/>
      <c r="M170" s="5"/>
      <c r="N170" s="9"/>
      <c r="O170" s="9"/>
      <c r="P170" s="9"/>
      <c r="Q170" s="9"/>
      <c r="R170" s="9"/>
    </row>
    <row r="171" spans="1:18" ht="18" customHeight="1" x14ac:dyDescent="0.2">
      <c r="A171" s="5"/>
      <c r="B171" s="9"/>
      <c r="C171" s="9"/>
      <c r="D171" s="9"/>
      <c r="E171" s="9"/>
      <c r="F171" s="9"/>
      <c r="G171" s="5"/>
      <c r="H171" s="9"/>
      <c r="I171" s="9"/>
      <c r="J171" s="9"/>
      <c r="K171" s="9"/>
      <c r="L171" s="9"/>
      <c r="M171" s="5"/>
      <c r="N171" s="9"/>
      <c r="O171" s="9"/>
      <c r="P171" s="9"/>
      <c r="Q171" s="9"/>
      <c r="R171" s="9"/>
    </row>
    <row r="172" spans="1:18" ht="18" customHeight="1" x14ac:dyDescent="0.2">
      <c r="A172" s="5"/>
      <c r="B172" s="9"/>
      <c r="C172" s="9"/>
      <c r="D172" s="9"/>
      <c r="E172" s="9"/>
      <c r="F172" s="9"/>
      <c r="G172" s="5"/>
      <c r="H172" s="9"/>
      <c r="I172" s="9"/>
      <c r="J172" s="9"/>
      <c r="K172" s="9"/>
      <c r="L172" s="9"/>
      <c r="M172" s="5"/>
      <c r="N172" s="9"/>
      <c r="O172" s="9"/>
      <c r="P172" s="9"/>
      <c r="Q172" s="9"/>
      <c r="R172" s="9"/>
    </row>
    <row r="173" spans="1:18" ht="18" customHeight="1" x14ac:dyDescent="0.2">
      <c r="A173" s="5"/>
      <c r="B173" s="9"/>
      <c r="C173" s="9"/>
      <c r="D173" s="9"/>
      <c r="E173" s="9"/>
      <c r="F173" s="9"/>
      <c r="G173" s="5"/>
      <c r="H173" s="9"/>
      <c r="I173" s="9"/>
      <c r="J173" s="9"/>
      <c r="K173" s="9"/>
      <c r="L173" s="9"/>
      <c r="M173" s="5"/>
      <c r="N173" s="9"/>
      <c r="O173" s="9"/>
      <c r="P173" s="9"/>
      <c r="Q173" s="9"/>
      <c r="R173" s="9"/>
    </row>
    <row r="174" spans="1:18" ht="18" customHeight="1" x14ac:dyDescent="0.2">
      <c r="A174" s="5"/>
      <c r="B174" s="9"/>
      <c r="C174" s="9"/>
      <c r="D174" s="9"/>
      <c r="E174" s="9"/>
      <c r="F174" s="9"/>
      <c r="G174" s="5"/>
      <c r="H174" s="9"/>
      <c r="I174" s="9"/>
      <c r="J174" s="9"/>
      <c r="K174" s="9"/>
      <c r="L174" s="9"/>
      <c r="M174" s="5"/>
      <c r="N174" s="9"/>
      <c r="O174" s="9"/>
      <c r="P174" s="9"/>
      <c r="Q174" s="9"/>
      <c r="R174" s="9"/>
    </row>
    <row r="175" spans="1:18" ht="18" customHeight="1" x14ac:dyDescent="0.2">
      <c r="A175" s="5"/>
      <c r="B175" s="9"/>
      <c r="C175" s="9"/>
      <c r="D175" s="9"/>
      <c r="E175" s="9"/>
      <c r="F175" s="9"/>
      <c r="G175" s="5"/>
      <c r="H175" s="9"/>
      <c r="I175" s="9"/>
      <c r="J175" s="9"/>
      <c r="K175" s="9"/>
      <c r="L175" s="9"/>
      <c r="M175" s="5"/>
      <c r="N175" s="9"/>
      <c r="O175" s="9"/>
      <c r="P175" s="9"/>
      <c r="Q175" s="9"/>
      <c r="R175" s="9"/>
    </row>
    <row r="176" spans="1:18" ht="18" customHeight="1" x14ac:dyDescent="0.2">
      <c r="A176" s="5"/>
      <c r="B176" s="9"/>
      <c r="C176" s="9"/>
      <c r="D176" s="9"/>
      <c r="E176" s="9"/>
      <c r="F176" s="9"/>
      <c r="G176" s="5"/>
      <c r="H176" s="9"/>
      <c r="I176" s="9"/>
      <c r="J176" s="9"/>
      <c r="K176" s="9"/>
      <c r="L176" s="9"/>
      <c r="M176" s="5"/>
      <c r="N176" s="9"/>
      <c r="O176" s="9"/>
      <c r="P176" s="9"/>
      <c r="Q176" s="9"/>
      <c r="R176" s="9"/>
    </row>
    <row r="177" spans="1:18" ht="18" customHeight="1" x14ac:dyDescent="0.2">
      <c r="A177" s="5"/>
      <c r="B177" s="9"/>
      <c r="C177" s="9"/>
      <c r="D177" s="9"/>
      <c r="E177" s="9"/>
      <c r="F177" s="9"/>
      <c r="G177" s="5"/>
      <c r="H177" s="9"/>
      <c r="I177" s="9"/>
      <c r="J177" s="9"/>
      <c r="K177" s="9"/>
      <c r="L177" s="9"/>
      <c r="M177" s="5"/>
      <c r="N177" s="9"/>
      <c r="O177" s="9"/>
      <c r="P177" s="9"/>
      <c r="Q177" s="9"/>
      <c r="R177" s="9"/>
    </row>
    <row r="178" spans="1:18" ht="18" customHeight="1" x14ac:dyDescent="0.2">
      <c r="A178" s="5"/>
      <c r="B178" s="9"/>
      <c r="C178" s="9"/>
      <c r="D178" s="9"/>
      <c r="E178" s="9"/>
      <c r="F178" s="9"/>
      <c r="G178" s="5"/>
      <c r="H178" s="9"/>
      <c r="I178" s="9"/>
      <c r="J178" s="9"/>
      <c r="K178" s="9"/>
      <c r="L178" s="9"/>
      <c r="M178" s="5"/>
      <c r="N178" s="9"/>
      <c r="O178" s="9"/>
      <c r="P178" s="9"/>
      <c r="Q178" s="9"/>
      <c r="R178" s="9"/>
    </row>
    <row r="179" spans="1:18" ht="18" customHeight="1" x14ac:dyDescent="0.2">
      <c r="A179" s="5"/>
      <c r="B179" s="9"/>
      <c r="C179" s="9"/>
      <c r="D179" s="9"/>
      <c r="E179" s="9"/>
      <c r="F179" s="9"/>
      <c r="G179" s="5"/>
      <c r="H179" s="9"/>
      <c r="I179" s="9"/>
      <c r="J179" s="9"/>
      <c r="K179" s="9"/>
      <c r="L179" s="9"/>
      <c r="M179" s="5"/>
      <c r="N179" s="9"/>
      <c r="O179" s="9"/>
      <c r="P179" s="9"/>
      <c r="Q179" s="9"/>
      <c r="R179" s="9"/>
    </row>
    <row r="180" spans="1:18" ht="18" customHeight="1" x14ac:dyDescent="0.2">
      <c r="A180" s="5"/>
      <c r="B180" s="9"/>
      <c r="C180" s="9"/>
      <c r="D180" s="9"/>
      <c r="E180" s="9"/>
      <c r="F180" s="9"/>
      <c r="G180" s="5"/>
      <c r="H180" s="9"/>
      <c r="I180" s="9"/>
      <c r="J180" s="9"/>
      <c r="K180" s="9"/>
      <c r="L180" s="9"/>
      <c r="M180" s="5"/>
      <c r="N180" s="9"/>
      <c r="O180" s="9"/>
      <c r="P180" s="9"/>
      <c r="Q180" s="9"/>
      <c r="R180" s="9"/>
    </row>
    <row r="181" spans="1:18" ht="15" customHeight="1" x14ac:dyDescent="0.2">
      <c r="A181" s="5"/>
      <c r="B181" s="9"/>
      <c r="C181" s="9"/>
      <c r="D181" s="9"/>
      <c r="E181" s="9"/>
      <c r="F181" s="9"/>
      <c r="G181" s="5"/>
      <c r="H181" s="9"/>
      <c r="I181" s="9"/>
      <c r="J181" s="9"/>
      <c r="K181" s="9"/>
      <c r="L181" s="9"/>
      <c r="M181" s="5"/>
      <c r="N181" s="9"/>
      <c r="O181" s="9"/>
      <c r="P181" s="9"/>
      <c r="Q181" s="9"/>
      <c r="R181" s="9"/>
    </row>
    <row r="182" spans="1:18" ht="18" customHeight="1" x14ac:dyDescent="0.2">
      <c r="A182" s="5"/>
      <c r="B182" s="351"/>
      <c r="C182" s="350"/>
      <c r="D182" s="350"/>
      <c r="E182" s="350"/>
      <c r="F182" s="350"/>
      <c r="G182" s="5"/>
      <c r="H182" s="350"/>
      <c r="I182" s="350"/>
      <c r="J182" s="350"/>
      <c r="K182" s="350"/>
      <c r="L182" s="350"/>
      <c r="M182" s="5"/>
      <c r="N182" s="350"/>
      <c r="O182" s="350"/>
      <c r="P182" s="350"/>
      <c r="Q182" s="350"/>
      <c r="R182" s="350"/>
    </row>
    <row r="183" spans="1:18" ht="18" customHeight="1" x14ac:dyDescent="0.2">
      <c r="A183" s="5"/>
      <c r="B183" s="9"/>
      <c r="C183" s="349"/>
      <c r="D183" s="349"/>
      <c r="E183" s="349"/>
      <c r="F183" s="349"/>
      <c r="G183" s="5"/>
      <c r="H183" s="9"/>
      <c r="I183" s="349"/>
      <c r="J183" s="349"/>
      <c r="K183" s="349"/>
      <c r="L183" s="349"/>
      <c r="M183" s="5"/>
      <c r="N183" s="9"/>
      <c r="O183" s="349"/>
      <c r="P183" s="349"/>
      <c r="Q183" s="349"/>
      <c r="R183" s="349"/>
    </row>
    <row r="184" spans="1:18" ht="18" customHeight="1" x14ac:dyDescent="0.2">
      <c r="A184" s="11"/>
      <c r="B184" s="9"/>
      <c r="C184" s="349"/>
      <c r="D184" s="349"/>
      <c r="E184" s="349"/>
      <c r="F184" s="349"/>
      <c r="G184" s="5"/>
      <c r="H184" s="9"/>
      <c r="I184" s="349"/>
      <c r="J184" s="349"/>
      <c r="K184" s="349"/>
      <c r="L184" s="349"/>
      <c r="M184" s="5"/>
      <c r="N184" s="9"/>
      <c r="O184" s="349"/>
      <c r="P184" s="349"/>
      <c r="Q184" s="349"/>
      <c r="R184" s="349"/>
    </row>
    <row r="185" spans="1:18" ht="18" customHeight="1" x14ac:dyDescent="0.2">
      <c r="A185" s="5"/>
      <c r="B185" s="9"/>
      <c r="C185" s="9"/>
      <c r="D185" s="9"/>
      <c r="E185" s="9"/>
      <c r="F185" s="9"/>
      <c r="G185" s="5"/>
      <c r="H185" s="9"/>
      <c r="I185" s="9"/>
      <c r="J185" s="9"/>
      <c r="K185" s="9"/>
      <c r="L185" s="9"/>
      <c r="M185" s="5"/>
      <c r="N185" s="9"/>
      <c r="O185" s="9"/>
      <c r="P185" s="9"/>
      <c r="Q185" s="9"/>
      <c r="R185" s="9"/>
    </row>
    <row r="186" spans="1:18" ht="18" customHeight="1" x14ac:dyDescent="0.2">
      <c r="A186" s="11"/>
      <c r="B186" s="9"/>
      <c r="C186" s="10"/>
      <c r="D186" s="10"/>
      <c r="E186" s="12"/>
      <c r="F186" s="13"/>
      <c r="G186" s="5"/>
      <c r="H186" s="9"/>
      <c r="I186" s="10"/>
      <c r="J186" s="10"/>
      <c r="K186" s="12"/>
      <c r="L186" s="13"/>
      <c r="M186" s="5"/>
      <c r="N186" s="9"/>
      <c r="O186" s="10"/>
      <c r="P186" s="10"/>
      <c r="Q186" s="12"/>
      <c r="R186" s="13"/>
    </row>
    <row r="187" spans="1:18" ht="18" customHeight="1" x14ac:dyDescent="0.2">
      <c r="A187" s="11"/>
      <c r="B187" s="9"/>
      <c r="C187" s="9"/>
      <c r="D187" s="9"/>
      <c r="E187" s="9"/>
      <c r="F187" s="9"/>
      <c r="G187" s="5"/>
      <c r="H187" s="9"/>
      <c r="I187" s="9"/>
      <c r="J187" s="9"/>
      <c r="K187" s="9"/>
      <c r="L187" s="9"/>
      <c r="M187" s="5"/>
      <c r="N187" s="9"/>
      <c r="O187" s="9"/>
      <c r="P187" s="9"/>
      <c r="Q187" s="9"/>
      <c r="R187" s="9"/>
    </row>
    <row r="188" spans="1:18" ht="18" customHeight="1" x14ac:dyDescent="0.2">
      <c r="A188" s="5"/>
      <c r="B188" s="9"/>
      <c r="C188" s="9"/>
      <c r="D188" s="9"/>
      <c r="E188" s="9"/>
      <c r="F188" s="9"/>
      <c r="G188" s="5"/>
      <c r="H188" s="9"/>
      <c r="I188" s="9"/>
      <c r="J188" s="9"/>
      <c r="K188" s="9"/>
      <c r="L188" s="9"/>
      <c r="M188" s="5"/>
      <c r="N188" s="9"/>
      <c r="O188" s="9"/>
      <c r="P188" s="9"/>
      <c r="Q188" s="9"/>
      <c r="R188" s="9"/>
    </row>
    <row r="189" spans="1:18" ht="18" customHeight="1" x14ac:dyDescent="0.2">
      <c r="A189" s="5"/>
      <c r="B189" s="9"/>
      <c r="C189" s="9"/>
      <c r="D189" s="9"/>
      <c r="E189" s="9"/>
      <c r="F189" s="9"/>
      <c r="G189" s="5"/>
      <c r="H189" s="9"/>
      <c r="I189" s="9"/>
      <c r="J189" s="9"/>
      <c r="K189" s="9"/>
      <c r="L189" s="9"/>
      <c r="M189" s="5"/>
      <c r="N189" s="9"/>
      <c r="O189" s="9"/>
      <c r="P189" s="9"/>
      <c r="Q189" s="9"/>
      <c r="R189" s="9"/>
    </row>
    <row r="190" spans="1:18" ht="18" customHeight="1" x14ac:dyDescent="0.2">
      <c r="A190" s="5"/>
      <c r="B190" s="9"/>
      <c r="C190" s="9"/>
      <c r="D190" s="9"/>
      <c r="E190" s="9"/>
      <c r="F190" s="9"/>
      <c r="G190" s="5"/>
      <c r="H190" s="9"/>
      <c r="I190" s="9"/>
      <c r="J190" s="9"/>
      <c r="K190" s="9"/>
      <c r="L190" s="9"/>
      <c r="M190" s="5"/>
      <c r="N190" s="9"/>
      <c r="O190" s="9"/>
      <c r="P190" s="9"/>
      <c r="Q190" s="9"/>
      <c r="R190" s="9"/>
    </row>
    <row r="191" spans="1:18" ht="18" customHeight="1" x14ac:dyDescent="0.2">
      <c r="A191" s="5"/>
      <c r="B191" s="9"/>
      <c r="C191" s="9"/>
      <c r="D191" s="9"/>
      <c r="E191" s="9"/>
      <c r="F191" s="9"/>
      <c r="G191" s="5"/>
      <c r="H191" s="9"/>
      <c r="I191" s="9"/>
      <c r="J191" s="9"/>
      <c r="K191" s="9"/>
      <c r="L191" s="9"/>
      <c r="M191" s="5"/>
      <c r="N191" s="9"/>
      <c r="O191" s="9"/>
      <c r="P191" s="9"/>
      <c r="Q191" s="9"/>
      <c r="R191" s="9"/>
    </row>
    <row r="192" spans="1:18" ht="18" customHeight="1" x14ac:dyDescent="0.2">
      <c r="A192" s="5"/>
      <c r="B192" s="9"/>
      <c r="C192" s="9"/>
      <c r="D192" s="9"/>
      <c r="E192" s="9"/>
      <c r="F192" s="9"/>
      <c r="G192" s="5"/>
      <c r="H192" s="9"/>
      <c r="I192" s="9"/>
      <c r="J192" s="9"/>
      <c r="K192" s="9"/>
      <c r="L192" s="9"/>
      <c r="M192" s="5"/>
      <c r="N192" s="9"/>
      <c r="O192" s="9"/>
      <c r="P192" s="9"/>
      <c r="Q192" s="9"/>
      <c r="R192" s="9"/>
    </row>
    <row r="193" spans="1:18" ht="18" customHeight="1" x14ac:dyDescent="0.2">
      <c r="A193" s="5"/>
      <c r="B193" s="9"/>
      <c r="C193" s="9"/>
      <c r="D193" s="9"/>
      <c r="E193" s="9"/>
      <c r="F193" s="9"/>
      <c r="G193" s="5"/>
      <c r="H193" s="9"/>
      <c r="I193" s="9"/>
      <c r="J193" s="9"/>
      <c r="K193" s="9"/>
      <c r="L193" s="9"/>
      <c r="M193" s="5"/>
      <c r="N193" s="9"/>
      <c r="O193" s="9"/>
      <c r="P193" s="9"/>
      <c r="Q193" s="9"/>
      <c r="R193" s="9"/>
    </row>
    <row r="194" spans="1:18" ht="18" customHeight="1" x14ac:dyDescent="0.2">
      <c r="A194" s="5"/>
      <c r="B194" s="9"/>
      <c r="C194" s="9"/>
      <c r="D194" s="9"/>
      <c r="E194" s="9"/>
      <c r="F194" s="9"/>
      <c r="G194" s="5"/>
      <c r="H194" s="9"/>
      <c r="I194" s="9"/>
      <c r="J194" s="9"/>
      <c r="K194" s="9"/>
      <c r="L194" s="9"/>
      <c r="M194" s="5"/>
      <c r="N194" s="9"/>
      <c r="O194" s="9"/>
      <c r="P194" s="9"/>
      <c r="Q194" s="9"/>
      <c r="R194" s="9"/>
    </row>
    <row r="195" spans="1:18" ht="14.4" x14ac:dyDescent="0.2">
      <c r="A195" s="5"/>
      <c r="B195" s="9"/>
      <c r="C195" s="9"/>
      <c r="D195" s="9"/>
      <c r="E195" s="9"/>
      <c r="F195" s="9"/>
      <c r="G195" s="5"/>
      <c r="H195" s="9"/>
      <c r="I195" s="9"/>
      <c r="J195" s="9"/>
      <c r="K195" s="9"/>
      <c r="L195" s="9"/>
      <c r="M195" s="5"/>
      <c r="N195" s="9"/>
      <c r="O195" s="9"/>
      <c r="P195" s="9"/>
      <c r="Q195" s="9"/>
      <c r="R195" s="9"/>
    </row>
    <row r="196" spans="1:18" ht="14.4" x14ac:dyDescent="0.2">
      <c r="A196" s="5"/>
      <c r="B196" s="9"/>
      <c r="C196" s="9"/>
      <c r="D196" s="9"/>
      <c r="E196" s="9"/>
      <c r="F196" s="9"/>
      <c r="G196" s="5"/>
      <c r="H196" s="9"/>
      <c r="I196" s="9"/>
      <c r="J196" s="9"/>
      <c r="K196" s="9"/>
      <c r="L196" s="9"/>
      <c r="M196" s="5"/>
      <c r="N196" s="9"/>
      <c r="O196" s="9"/>
      <c r="P196" s="9"/>
      <c r="Q196" s="9"/>
      <c r="R196" s="9"/>
    </row>
    <row r="197" spans="1:18" ht="14.4" x14ac:dyDescent="0.2">
      <c r="A197" s="5"/>
      <c r="B197" s="9"/>
      <c r="C197" s="9"/>
      <c r="D197" s="9"/>
      <c r="E197" s="9"/>
      <c r="F197" s="9"/>
      <c r="G197" s="5"/>
      <c r="H197" s="9"/>
      <c r="I197" s="9"/>
      <c r="J197" s="9"/>
      <c r="K197" s="9"/>
      <c r="L197" s="9"/>
      <c r="M197" s="5"/>
      <c r="N197" s="9"/>
      <c r="O197" s="9"/>
      <c r="P197" s="9"/>
      <c r="Q197" s="9"/>
      <c r="R197" s="9"/>
    </row>
    <row r="198" spans="1:18" ht="14.4" x14ac:dyDescent="0.2">
      <c r="A198" s="5"/>
      <c r="B198" s="21"/>
      <c r="C198" s="9"/>
      <c r="D198" s="9"/>
      <c r="E198" s="9"/>
      <c r="F198" s="9"/>
      <c r="G198" s="5"/>
      <c r="H198" s="9"/>
      <c r="I198" s="9"/>
      <c r="J198" s="9"/>
      <c r="K198" s="9"/>
      <c r="L198" s="9"/>
      <c r="M198" s="5"/>
      <c r="N198" s="9"/>
      <c r="O198" s="9"/>
      <c r="P198" s="9"/>
      <c r="Q198" s="9"/>
      <c r="R198" s="9"/>
    </row>
    <row r="199" spans="1:18" ht="15" customHeight="1" x14ac:dyDescent="0.2">
      <c r="A199" s="5"/>
      <c r="B199" s="9"/>
      <c r="C199" s="9"/>
      <c r="D199" s="9"/>
      <c r="E199" s="9"/>
      <c r="F199" s="9"/>
      <c r="G199" s="5"/>
      <c r="H199" s="9"/>
      <c r="I199" s="9"/>
      <c r="J199" s="9"/>
      <c r="K199" s="9"/>
      <c r="L199" s="9"/>
      <c r="M199" s="5"/>
      <c r="N199" s="9"/>
      <c r="O199" s="9"/>
      <c r="P199" s="9"/>
      <c r="Q199" s="9"/>
      <c r="R199" s="9"/>
    </row>
    <row r="200" spans="1:18" ht="18" customHeight="1" x14ac:dyDescent="0.2">
      <c r="A200" s="5"/>
      <c r="B200" s="350"/>
      <c r="C200" s="350"/>
      <c r="D200" s="350"/>
      <c r="E200" s="350"/>
      <c r="F200" s="350"/>
      <c r="G200" s="5"/>
      <c r="H200" s="350"/>
      <c r="I200" s="350"/>
      <c r="J200" s="350"/>
      <c r="K200" s="350"/>
      <c r="L200" s="350"/>
      <c r="M200" s="5"/>
      <c r="N200" s="350"/>
      <c r="O200" s="350"/>
      <c r="P200" s="350"/>
      <c r="Q200" s="350"/>
      <c r="R200" s="350"/>
    </row>
    <row r="201" spans="1:18" ht="18" customHeight="1" x14ac:dyDescent="0.2">
      <c r="A201" s="5"/>
      <c r="B201" s="9"/>
      <c r="C201" s="349"/>
      <c r="D201" s="349"/>
      <c r="E201" s="349"/>
      <c r="F201" s="349"/>
      <c r="G201" s="5"/>
      <c r="H201" s="9"/>
      <c r="I201" s="349"/>
      <c r="J201" s="349"/>
      <c r="K201" s="349"/>
      <c r="L201" s="349"/>
      <c r="M201" s="5"/>
      <c r="N201" s="9"/>
      <c r="O201" s="349"/>
      <c r="P201" s="349"/>
      <c r="Q201" s="349"/>
      <c r="R201" s="349"/>
    </row>
    <row r="202" spans="1:18" ht="18" customHeight="1" x14ac:dyDescent="0.2">
      <c r="A202" s="5"/>
      <c r="B202" s="9"/>
      <c r="C202" s="349"/>
      <c r="D202" s="349"/>
      <c r="E202" s="349"/>
      <c r="F202" s="349"/>
      <c r="G202" s="5"/>
      <c r="H202" s="9"/>
      <c r="I202" s="9"/>
      <c r="J202" s="9"/>
      <c r="K202" s="9"/>
      <c r="L202" s="9"/>
      <c r="M202" s="5"/>
      <c r="N202" s="9"/>
      <c r="O202" s="349"/>
      <c r="P202" s="349"/>
      <c r="Q202" s="349"/>
      <c r="R202" s="349"/>
    </row>
    <row r="203" spans="1:18" ht="18" customHeight="1" x14ac:dyDescent="0.2">
      <c r="A203" s="5"/>
      <c r="B203" s="9"/>
      <c r="C203" s="349"/>
      <c r="D203" s="349"/>
      <c r="E203" s="349"/>
      <c r="F203" s="349"/>
      <c r="G203" s="5"/>
      <c r="H203" s="9"/>
      <c r="I203" s="9"/>
      <c r="J203" s="9"/>
      <c r="K203" s="9"/>
      <c r="L203" s="9"/>
      <c r="M203" s="5"/>
      <c r="N203" s="9"/>
      <c r="O203" s="9"/>
      <c r="P203" s="9"/>
      <c r="Q203" s="9"/>
      <c r="R203" s="9"/>
    </row>
    <row r="204" spans="1:18" ht="18" customHeight="1" x14ac:dyDescent="0.2">
      <c r="A204" s="5"/>
      <c r="B204" s="9"/>
      <c r="C204" s="10"/>
      <c r="D204" s="10"/>
      <c r="E204" s="12"/>
      <c r="F204" s="13"/>
      <c r="G204" s="5"/>
      <c r="H204" s="9"/>
      <c r="I204" s="10"/>
      <c r="J204" s="10"/>
      <c r="K204" s="12"/>
      <c r="L204" s="13"/>
      <c r="M204" s="5"/>
      <c r="N204" s="9"/>
      <c r="O204" s="10"/>
      <c r="P204" s="10"/>
      <c r="Q204" s="12"/>
      <c r="R204" s="13"/>
    </row>
    <row r="205" spans="1:18" ht="18" customHeight="1" x14ac:dyDescent="0.2">
      <c r="A205" s="5"/>
      <c r="B205" s="9"/>
      <c r="C205" s="9"/>
      <c r="D205" s="9"/>
      <c r="E205" s="9"/>
      <c r="F205" s="9"/>
      <c r="G205" s="5"/>
      <c r="H205" s="9"/>
      <c r="I205" s="9"/>
      <c r="J205" s="9"/>
      <c r="K205" s="9"/>
      <c r="L205" s="9"/>
      <c r="M205" s="5"/>
      <c r="N205" s="9"/>
      <c r="O205" s="9"/>
      <c r="P205" s="9"/>
      <c r="Q205" s="9"/>
      <c r="R205" s="9"/>
    </row>
    <row r="206" spans="1:18" ht="18" customHeight="1" x14ac:dyDescent="0.2">
      <c r="A206" s="5"/>
      <c r="B206" s="9"/>
      <c r="C206" s="9"/>
      <c r="D206" s="9"/>
      <c r="E206" s="9"/>
      <c r="F206" s="9"/>
      <c r="G206" s="5"/>
      <c r="H206" s="9"/>
      <c r="I206" s="9"/>
      <c r="J206" s="9"/>
      <c r="K206" s="9"/>
      <c r="L206" s="9"/>
      <c r="M206" s="5"/>
      <c r="N206" s="9"/>
      <c r="O206" s="9"/>
      <c r="P206" s="9"/>
      <c r="Q206" s="9"/>
      <c r="R206" s="9"/>
    </row>
    <row r="207" spans="1:18" ht="18" customHeight="1" x14ac:dyDescent="0.2">
      <c r="A207" s="5"/>
      <c r="B207" s="9"/>
      <c r="C207" s="9"/>
      <c r="D207" s="9"/>
      <c r="E207" s="9"/>
      <c r="F207" s="9"/>
      <c r="G207" s="5"/>
      <c r="H207" s="9"/>
      <c r="I207" s="9"/>
      <c r="J207" s="9"/>
      <c r="K207" s="9"/>
      <c r="L207" s="9"/>
      <c r="M207" s="5"/>
      <c r="N207" s="9"/>
      <c r="O207" s="9"/>
      <c r="P207" s="9"/>
      <c r="Q207" s="9"/>
      <c r="R207" s="9"/>
    </row>
    <row r="208" spans="1:18" ht="18" customHeight="1" x14ac:dyDescent="0.2">
      <c r="A208" s="5"/>
      <c r="B208" s="9"/>
      <c r="C208" s="9"/>
      <c r="D208" s="9"/>
      <c r="E208" s="9"/>
      <c r="F208" s="9"/>
      <c r="G208" s="5"/>
      <c r="H208" s="9"/>
      <c r="I208" s="9"/>
      <c r="J208" s="9"/>
      <c r="K208" s="9"/>
      <c r="L208" s="9"/>
      <c r="M208" s="5"/>
      <c r="N208" s="9"/>
      <c r="O208" s="9"/>
      <c r="P208" s="9"/>
      <c r="Q208" s="9"/>
      <c r="R208" s="9"/>
    </row>
    <row r="209" spans="1:18" ht="18" customHeight="1" x14ac:dyDescent="0.2">
      <c r="A209" s="5"/>
      <c r="B209" s="9"/>
      <c r="C209" s="9"/>
      <c r="D209" s="9"/>
      <c r="E209" s="9"/>
      <c r="F209" s="9"/>
      <c r="G209" s="5"/>
      <c r="H209" s="9"/>
      <c r="I209" s="9"/>
      <c r="J209" s="9"/>
      <c r="K209" s="9"/>
      <c r="L209" s="9"/>
      <c r="M209" s="5"/>
      <c r="N209" s="9"/>
      <c r="O209" s="9"/>
      <c r="P209" s="9"/>
      <c r="Q209" s="9"/>
      <c r="R209" s="9"/>
    </row>
    <row r="210" spans="1:18" ht="18" customHeight="1" x14ac:dyDescent="0.2">
      <c r="A210" s="5"/>
      <c r="B210" s="9"/>
      <c r="C210" s="9"/>
      <c r="D210" s="9"/>
      <c r="E210" s="9"/>
      <c r="F210" s="9"/>
      <c r="G210" s="5"/>
      <c r="H210" s="9"/>
      <c r="I210" s="9"/>
      <c r="J210" s="9"/>
      <c r="K210" s="9"/>
      <c r="L210" s="9"/>
      <c r="M210" s="5"/>
      <c r="N210" s="9"/>
      <c r="O210" s="9"/>
      <c r="P210" s="9"/>
      <c r="Q210" s="9"/>
      <c r="R210" s="9"/>
    </row>
    <row r="211" spans="1:18" ht="18" customHeight="1" x14ac:dyDescent="0.2">
      <c r="A211" s="5"/>
      <c r="B211" s="9"/>
      <c r="C211" s="9"/>
      <c r="D211" s="9"/>
      <c r="E211" s="9"/>
      <c r="F211" s="9"/>
      <c r="G211" s="5"/>
      <c r="H211" s="9"/>
      <c r="I211" s="9"/>
      <c r="J211" s="9"/>
      <c r="K211" s="9"/>
      <c r="L211" s="9"/>
      <c r="M211" s="5"/>
      <c r="N211" s="9"/>
      <c r="O211" s="9"/>
      <c r="P211" s="9"/>
      <c r="Q211" s="9"/>
      <c r="R211" s="9"/>
    </row>
    <row r="212" spans="1:18" ht="18" customHeight="1" x14ac:dyDescent="0.2">
      <c r="A212" s="5"/>
      <c r="B212" s="9"/>
      <c r="C212" s="9"/>
      <c r="D212" s="9"/>
      <c r="E212" s="9"/>
      <c r="F212" s="9"/>
      <c r="G212" s="5"/>
      <c r="H212" s="9"/>
      <c r="I212" s="9"/>
      <c r="J212" s="9"/>
      <c r="K212" s="9"/>
      <c r="L212" s="9"/>
      <c r="M212" s="5"/>
      <c r="N212" s="9"/>
      <c r="O212" s="9"/>
      <c r="P212" s="9"/>
      <c r="Q212" s="9"/>
      <c r="R212" s="9"/>
    </row>
    <row r="213" spans="1:18" ht="15" customHeight="1" x14ac:dyDescent="0.2">
      <c r="A213" s="5"/>
      <c r="B213" s="9"/>
      <c r="C213" s="9"/>
      <c r="D213" s="9"/>
      <c r="E213" s="9"/>
      <c r="F213" s="9"/>
      <c r="G213" s="5"/>
      <c r="H213" s="9"/>
      <c r="I213" s="9"/>
      <c r="J213" s="9"/>
      <c r="K213" s="9"/>
      <c r="L213" s="9"/>
      <c r="M213" s="5"/>
      <c r="N213" s="9"/>
      <c r="O213" s="9"/>
      <c r="P213" s="9"/>
      <c r="Q213" s="9"/>
      <c r="R213" s="9"/>
    </row>
    <row r="214" spans="1:18" ht="15" customHeight="1" x14ac:dyDescent="0.2">
      <c r="A214" s="5"/>
      <c r="B214" s="9"/>
      <c r="C214" s="9"/>
      <c r="D214" s="9"/>
      <c r="E214" s="9"/>
      <c r="F214" s="9"/>
      <c r="G214" s="5"/>
      <c r="H214" s="9"/>
      <c r="I214" s="9"/>
      <c r="J214" s="9"/>
      <c r="K214" s="9"/>
      <c r="L214" s="9"/>
      <c r="M214" s="5"/>
      <c r="N214" s="9"/>
      <c r="O214" s="9"/>
      <c r="P214" s="9"/>
      <c r="Q214" s="9"/>
      <c r="R214" s="9"/>
    </row>
    <row r="215" spans="1:18" ht="15" customHeight="1" x14ac:dyDescent="0.2">
      <c r="A215" s="5"/>
      <c r="B215" s="9"/>
      <c r="C215" s="9"/>
      <c r="D215" s="9"/>
      <c r="E215" s="9"/>
      <c r="F215" s="9"/>
      <c r="G215" s="5"/>
      <c r="H215" s="9"/>
      <c r="I215" s="9"/>
      <c r="J215" s="9"/>
      <c r="K215" s="9"/>
      <c r="L215" s="9"/>
      <c r="M215" s="5"/>
      <c r="N215" s="9"/>
      <c r="O215" s="9"/>
      <c r="P215" s="9"/>
      <c r="Q215" s="9"/>
      <c r="R215" s="9"/>
    </row>
    <row r="216" spans="1:18" ht="18" customHeight="1" x14ac:dyDescent="0.2">
      <c r="A216" s="5"/>
      <c r="B216" s="350"/>
      <c r="C216" s="350"/>
      <c r="D216" s="350"/>
      <c r="E216" s="350"/>
      <c r="F216" s="350"/>
      <c r="G216" s="5"/>
      <c r="H216" s="350"/>
      <c r="I216" s="350"/>
      <c r="J216" s="350"/>
      <c r="K216" s="350"/>
      <c r="L216" s="350"/>
      <c r="M216" s="5"/>
      <c r="N216" s="349"/>
      <c r="O216" s="349"/>
      <c r="P216" s="349"/>
      <c r="Q216" s="349"/>
      <c r="R216" s="349"/>
    </row>
    <row r="217" spans="1:18" ht="18" customHeight="1" x14ac:dyDescent="0.2">
      <c r="A217" s="5"/>
      <c r="B217" s="9"/>
      <c r="C217" s="349"/>
      <c r="D217" s="349"/>
      <c r="E217" s="349"/>
      <c r="F217" s="349"/>
      <c r="G217" s="5"/>
      <c r="H217" s="9"/>
      <c r="I217" s="349"/>
      <c r="J217" s="349"/>
      <c r="K217" s="349"/>
      <c r="L217" s="349"/>
      <c r="M217" s="5"/>
      <c r="N217" s="9"/>
      <c r="O217" s="9"/>
      <c r="P217" s="9"/>
      <c r="Q217" s="9"/>
      <c r="R217" s="9"/>
    </row>
    <row r="218" spans="1:18" ht="18" customHeight="1" x14ac:dyDescent="0.2">
      <c r="A218" s="5"/>
      <c r="B218" s="9"/>
      <c r="C218" s="349"/>
      <c r="D218" s="349"/>
      <c r="E218" s="349"/>
      <c r="F218" s="349"/>
      <c r="G218" s="5"/>
      <c r="H218" s="9"/>
      <c r="I218" s="349"/>
      <c r="J218" s="349"/>
      <c r="K218" s="349"/>
      <c r="L218" s="349"/>
      <c r="M218" s="5"/>
      <c r="N218" s="9"/>
      <c r="O218" s="9"/>
      <c r="P218" s="9"/>
      <c r="Q218" s="9"/>
      <c r="R218" s="9"/>
    </row>
    <row r="219" spans="1:18" ht="18" customHeight="1" x14ac:dyDescent="0.2">
      <c r="A219" s="5"/>
      <c r="B219" s="9"/>
      <c r="C219" s="9"/>
      <c r="D219" s="9"/>
      <c r="E219" s="9"/>
      <c r="F219" s="9"/>
      <c r="G219" s="5"/>
      <c r="H219" s="9"/>
      <c r="I219" s="9"/>
      <c r="J219" s="9"/>
      <c r="K219" s="9"/>
      <c r="L219" s="9"/>
      <c r="M219" s="5"/>
      <c r="N219" s="9"/>
      <c r="O219" s="9"/>
      <c r="P219" s="9"/>
      <c r="Q219" s="9"/>
      <c r="R219" s="9"/>
    </row>
    <row r="220" spans="1:18" ht="18" customHeight="1" x14ac:dyDescent="0.2">
      <c r="A220" s="5"/>
      <c r="B220" s="9"/>
      <c r="C220" s="10"/>
      <c r="D220" s="10"/>
      <c r="E220" s="12"/>
      <c r="F220" s="13"/>
      <c r="G220" s="5"/>
      <c r="H220" s="9"/>
      <c r="I220" s="10"/>
      <c r="J220" s="10"/>
      <c r="K220" s="12"/>
      <c r="L220" s="13"/>
      <c r="M220" s="5"/>
      <c r="N220" s="9"/>
      <c r="O220" s="10"/>
      <c r="P220" s="10"/>
      <c r="Q220" s="12"/>
      <c r="R220" s="13"/>
    </row>
    <row r="221" spans="1:18" ht="18" customHeight="1" x14ac:dyDescent="0.2">
      <c r="A221" s="5"/>
      <c r="B221" s="9"/>
      <c r="C221" s="9"/>
      <c r="D221" s="9"/>
      <c r="E221" s="9"/>
      <c r="F221" s="9"/>
      <c r="G221" s="5"/>
      <c r="H221" s="9"/>
      <c r="I221" s="9"/>
      <c r="J221" s="9"/>
      <c r="K221" s="9"/>
      <c r="L221" s="9"/>
      <c r="M221" s="5"/>
      <c r="N221" s="9"/>
      <c r="O221" s="9"/>
      <c r="P221" s="9"/>
      <c r="Q221" s="9"/>
      <c r="R221" s="9"/>
    </row>
    <row r="222" spans="1:18" ht="18" customHeight="1" x14ac:dyDescent="0.2">
      <c r="A222" s="5"/>
      <c r="B222" s="9"/>
      <c r="C222" s="9"/>
      <c r="D222" s="9"/>
      <c r="E222" s="9"/>
      <c r="F222" s="9"/>
      <c r="G222" s="5"/>
      <c r="H222" s="9"/>
      <c r="I222" s="9"/>
      <c r="J222" s="9"/>
      <c r="K222" s="9"/>
      <c r="L222" s="9"/>
      <c r="M222" s="5"/>
      <c r="N222" s="9"/>
      <c r="O222" s="9"/>
      <c r="P222" s="9"/>
      <c r="Q222" s="9"/>
      <c r="R222" s="9"/>
    </row>
    <row r="223" spans="1:18" ht="18" customHeight="1" x14ac:dyDescent="0.2">
      <c r="A223" s="5"/>
      <c r="B223" s="9"/>
      <c r="C223" s="9"/>
      <c r="D223" s="9"/>
      <c r="E223" s="9"/>
      <c r="F223" s="9"/>
      <c r="G223" s="5"/>
      <c r="H223" s="9"/>
      <c r="I223" s="9"/>
      <c r="J223" s="9"/>
      <c r="K223" s="9"/>
      <c r="L223" s="9"/>
      <c r="M223" s="5"/>
      <c r="N223" s="9"/>
      <c r="O223" s="9"/>
      <c r="P223" s="9"/>
      <c r="Q223" s="9"/>
      <c r="R223" s="9"/>
    </row>
    <row r="224" spans="1:18" ht="18" customHeight="1" x14ac:dyDescent="0.2">
      <c r="A224" s="5"/>
      <c r="B224" s="9"/>
      <c r="C224" s="9"/>
      <c r="D224" s="9"/>
      <c r="E224" s="9"/>
      <c r="F224" s="9"/>
      <c r="G224" s="5"/>
      <c r="H224" s="9"/>
      <c r="I224" s="9"/>
      <c r="J224" s="9"/>
      <c r="K224" s="9"/>
      <c r="L224" s="9"/>
      <c r="M224" s="5"/>
      <c r="N224" s="9"/>
      <c r="O224" s="9"/>
      <c r="P224" s="9"/>
      <c r="Q224" s="9"/>
      <c r="R224" s="9"/>
    </row>
    <row r="225" spans="1:18" ht="18" customHeight="1" x14ac:dyDescent="0.2">
      <c r="A225" s="5"/>
      <c r="B225" s="9"/>
      <c r="C225" s="9"/>
      <c r="D225" s="9"/>
      <c r="E225" s="9"/>
      <c r="F225" s="9"/>
      <c r="G225" s="5"/>
      <c r="H225" s="9"/>
      <c r="I225" s="9"/>
      <c r="J225" s="9"/>
      <c r="K225" s="9"/>
      <c r="L225" s="9"/>
      <c r="M225" s="5"/>
      <c r="N225" s="9"/>
      <c r="O225" s="9"/>
      <c r="P225" s="9"/>
      <c r="Q225" s="9"/>
      <c r="R225" s="9"/>
    </row>
    <row r="226" spans="1:18" ht="18" customHeight="1" x14ac:dyDescent="0.2">
      <c r="A226" s="5"/>
      <c r="B226" s="9"/>
      <c r="C226" s="9"/>
      <c r="D226" s="9"/>
      <c r="E226" s="9"/>
      <c r="F226" s="9"/>
      <c r="G226" s="5"/>
      <c r="H226" s="9"/>
      <c r="I226" s="9"/>
      <c r="J226" s="9"/>
      <c r="K226" s="9"/>
      <c r="L226" s="9"/>
      <c r="M226" s="5"/>
      <c r="N226" s="9"/>
      <c r="O226" s="9"/>
      <c r="P226" s="9"/>
      <c r="Q226" s="9"/>
      <c r="R226" s="9"/>
    </row>
    <row r="227" spans="1:18" ht="18" customHeight="1" x14ac:dyDescent="0.2">
      <c r="A227" s="5"/>
      <c r="B227" s="9"/>
      <c r="C227" s="9"/>
      <c r="D227" s="9"/>
      <c r="E227" s="9"/>
      <c r="F227" s="9"/>
      <c r="G227" s="5"/>
      <c r="H227" s="9"/>
      <c r="I227" s="9"/>
      <c r="J227" s="9"/>
      <c r="K227" s="9"/>
      <c r="L227" s="9"/>
      <c r="M227" s="5"/>
      <c r="N227" s="9"/>
      <c r="O227" s="9"/>
      <c r="P227" s="9"/>
      <c r="Q227" s="9"/>
      <c r="R227" s="9"/>
    </row>
    <row r="228" spans="1:18" ht="18" customHeight="1" x14ac:dyDescent="0.2">
      <c r="A228" s="5"/>
      <c r="B228" s="9"/>
      <c r="C228" s="9"/>
      <c r="D228" s="9"/>
      <c r="E228" s="9"/>
      <c r="F228" s="9"/>
      <c r="G228" s="5"/>
      <c r="H228" s="9"/>
      <c r="I228" s="9"/>
      <c r="J228" s="9"/>
      <c r="K228" s="9"/>
      <c r="L228" s="9"/>
      <c r="M228" s="5"/>
      <c r="N228" s="9"/>
      <c r="O228" s="9"/>
      <c r="P228" s="9"/>
      <c r="Q228" s="9"/>
      <c r="R228" s="9"/>
    </row>
    <row r="229" spans="1:18" ht="15" customHeight="1" x14ac:dyDescent="0.2"/>
    <row r="230" spans="1:18" ht="15" customHeight="1" x14ac:dyDescent="0.2"/>
    <row r="231" spans="1:18" ht="15" customHeight="1" x14ac:dyDescent="0.2"/>
    <row r="232" spans="1:18" ht="15" customHeight="1" x14ac:dyDescent="0.2">
      <c r="B232" s="345"/>
      <c r="C232" s="345"/>
      <c r="D232" s="345"/>
      <c r="E232" s="345"/>
      <c r="F232" s="345"/>
      <c r="H232" s="345"/>
      <c r="I232" s="345"/>
      <c r="J232" s="345"/>
      <c r="K232" s="345"/>
      <c r="L232" s="345"/>
      <c r="N232" s="345"/>
      <c r="O232" s="345"/>
      <c r="P232" s="345"/>
      <c r="Q232" s="345"/>
      <c r="R232" s="345"/>
    </row>
    <row r="233" spans="1:18" ht="15" customHeight="1" x14ac:dyDescent="0.2">
      <c r="B233" s="2"/>
      <c r="C233" s="345"/>
      <c r="D233" s="345"/>
      <c r="E233" s="345"/>
      <c r="F233" s="345"/>
      <c r="H233" s="2"/>
      <c r="I233" s="345"/>
      <c r="J233" s="345"/>
      <c r="K233" s="345"/>
      <c r="L233" s="345"/>
      <c r="N233" s="2"/>
      <c r="O233" s="14"/>
      <c r="P233" s="14"/>
      <c r="Q233" s="14"/>
      <c r="R233" s="14"/>
    </row>
    <row r="234" spans="1:18" ht="15" customHeight="1" x14ac:dyDescent="0.2">
      <c r="B234" s="2"/>
      <c r="C234" s="345"/>
      <c r="D234" s="345"/>
      <c r="E234" s="345"/>
      <c r="F234" s="345"/>
      <c r="H234" s="2"/>
      <c r="I234" s="345"/>
      <c r="J234" s="345"/>
      <c r="K234" s="345"/>
      <c r="L234" s="345"/>
      <c r="N234" s="2"/>
      <c r="O234" s="15"/>
      <c r="P234" s="14"/>
      <c r="Q234" s="14"/>
      <c r="R234" s="14"/>
    </row>
    <row r="235" spans="1:18" ht="15" customHeight="1" x14ac:dyDescent="0.2">
      <c r="B235" s="2"/>
      <c r="C235" s="14"/>
      <c r="D235" s="14"/>
      <c r="E235" s="14"/>
      <c r="F235" s="14"/>
      <c r="H235" s="2"/>
      <c r="I235" s="14"/>
      <c r="J235" s="14"/>
      <c r="K235" s="14"/>
      <c r="L235" s="14"/>
      <c r="N235" s="2"/>
      <c r="O235" s="14"/>
      <c r="P235" s="14"/>
      <c r="Q235" s="14"/>
      <c r="R235" s="14"/>
    </row>
    <row r="236" spans="1:18" ht="15" customHeight="1" x14ac:dyDescent="0.2">
      <c r="B236" s="2"/>
      <c r="C236" s="16"/>
      <c r="D236" s="16"/>
      <c r="E236" s="17"/>
      <c r="F236" s="18"/>
      <c r="H236" s="2"/>
      <c r="I236" s="16"/>
      <c r="J236" s="16"/>
      <c r="K236" s="17"/>
      <c r="L236" s="18"/>
      <c r="N236" s="2"/>
      <c r="O236" s="16"/>
      <c r="P236" s="16"/>
      <c r="Q236" s="17"/>
      <c r="R236" s="18"/>
    </row>
    <row r="237" spans="1:18" ht="15" customHeight="1" x14ac:dyDescent="0.2">
      <c r="B237" s="2"/>
      <c r="C237" s="2"/>
      <c r="D237" s="2"/>
      <c r="E237" s="2"/>
      <c r="F237" s="2"/>
      <c r="H237" s="2"/>
      <c r="I237" s="2"/>
      <c r="J237" s="2"/>
      <c r="K237" s="2"/>
      <c r="L237" s="2"/>
      <c r="N237" s="2"/>
      <c r="O237" s="2"/>
      <c r="P237" s="2"/>
      <c r="Q237" s="2"/>
      <c r="R237" s="2"/>
    </row>
    <row r="238" spans="1:18" ht="15" customHeight="1" x14ac:dyDescent="0.2">
      <c r="B238" s="2"/>
      <c r="C238" s="2"/>
      <c r="D238" s="2"/>
      <c r="E238" s="2"/>
      <c r="F238" s="2"/>
      <c r="H238" s="2"/>
      <c r="I238" s="2"/>
      <c r="J238" s="2"/>
      <c r="K238" s="2"/>
      <c r="L238" s="2"/>
      <c r="N238" s="2"/>
      <c r="O238" s="2"/>
      <c r="P238" s="2"/>
      <c r="Q238" s="2"/>
      <c r="R238" s="2"/>
    </row>
    <row r="239" spans="1:18" ht="15" customHeight="1" x14ac:dyDescent="0.2">
      <c r="B239" s="2"/>
      <c r="C239" s="2"/>
      <c r="D239" s="2"/>
      <c r="E239" s="2"/>
      <c r="F239" s="2"/>
      <c r="H239" s="2"/>
      <c r="I239" s="2"/>
      <c r="J239" s="2"/>
      <c r="K239" s="2"/>
      <c r="L239" s="2"/>
      <c r="N239" s="2"/>
      <c r="O239" s="2"/>
      <c r="P239" s="2"/>
      <c r="Q239" s="2"/>
      <c r="R239" s="2"/>
    </row>
    <row r="240" spans="1:18" ht="15" customHeight="1" x14ac:dyDescent="0.2">
      <c r="B240" s="2"/>
      <c r="C240" s="2"/>
      <c r="D240" s="2"/>
      <c r="E240" s="2"/>
      <c r="F240" s="2"/>
      <c r="H240" s="2"/>
      <c r="I240" s="2"/>
      <c r="J240" s="2"/>
      <c r="K240" s="2"/>
      <c r="L240" s="2"/>
      <c r="N240" s="2"/>
      <c r="O240" s="2"/>
      <c r="P240" s="2"/>
      <c r="Q240" s="2"/>
      <c r="R240" s="2"/>
    </row>
    <row r="241" spans="2:18" ht="15" customHeight="1" x14ac:dyDescent="0.2">
      <c r="B241" s="2"/>
      <c r="C241" s="2"/>
      <c r="D241" s="2"/>
      <c r="E241" s="2"/>
      <c r="F241" s="2"/>
      <c r="H241" s="2"/>
      <c r="I241" s="2"/>
      <c r="J241" s="2"/>
      <c r="K241" s="2"/>
      <c r="L241" s="2"/>
      <c r="N241" s="2"/>
      <c r="O241" s="2"/>
      <c r="P241" s="2"/>
      <c r="Q241" s="2"/>
      <c r="R241" s="2"/>
    </row>
    <row r="242" spans="2:18" ht="15" customHeight="1" x14ac:dyDescent="0.2">
      <c r="B242" s="2"/>
      <c r="C242" s="2"/>
      <c r="D242" s="2"/>
      <c r="E242" s="2"/>
      <c r="F242" s="2"/>
      <c r="H242" s="2"/>
      <c r="I242" s="2"/>
      <c r="J242" s="2"/>
      <c r="K242" s="2"/>
      <c r="L242" s="2"/>
      <c r="N242" s="2"/>
      <c r="O242" s="2"/>
      <c r="P242" s="2"/>
      <c r="Q242" s="2"/>
      <c r="R242" s="2"/>
    </row>
    <row r="243" spans="2:18" ht="15" customHeight="1" x14ac:dyDescent="0.2">
      <c r="B243" s="2"/>
      <c r="C243" s="2"/>
      <c r="D243" s="2"/>
      <c r="E243" s="2"/>
      <c r="F243" s="2"/>
      <c r="H243" s="2"/>
      <c r="I243" s="2"/>
      <c r="J243" s="2"/>
      <c r="K243" s="2"/>
      <c r="L243" s="2"/>
      <c r="N243" s="2"/>
      <c r="O243" s="2"/>
      <c r="P243" s="2"/>
      <c r="Q243" s="2"/>
      <c r="R243" s="2"/>
    </row>
    <row r="244" spans="2:18" ht="15" customHeight="1" x14ac:dyDescent="0.2">
      <c r="B244" s="19"/>
      <c r="C244" s="19"/>
      <c r="D244" s="19"/>
      <c r="E244" s="19"/>
      <c r="F244" s="19"/>
      <c r="H244" s="19"/>
      <c r="I244" s="19"/>
      <c r="J244" s="19"/>
      <c r="K244" s="19"/>
      <c r="L244" s="19"/>
      <c r="N244" s="2"/>
      <c r="O244" s="2"/>
      <c r="P244" s="2"/>
      <c r="Q244" s="2"/>
      <c r="R244" s="2"/>
    </row>
    <row r="245" spans="2:18" x14ac:dyDescent="0.2">
      <c r="B245" s="19"/>
      <c r="C245" s="19"/>
      <c r="D245" s="19"/>
      <c r="E245" s="19"/>
      <c r="F245" s="19"/>
      <c r="N245" s="19"/>
      <c r="O245" s="19"/>
      <c r="P245" s="19"/>
      <c r="Q245" s="19"/>
      <c r="R245" s="19"/>
    </row>
  </sheetData>
  <mergeCells count="144">
    <mergeCell ref="B4:F4"/>
    <mergeCell ref="H4:L4"/>
    <mergeCell ref="N4:R4"/>
    <mergeCell ref="C5:F5"/>
    <mergeCell ref="I5:L5"/>
    <mergeCell ref="O5:R5"/>
    <mergeCell ref="C22:F22"/>
    <mergeCell ref="I22:L22"/>
    <mergeCell ref="O22:R22"/>
    <mergeCell ref="C23:F23"/>
    <mergeCell ref="I23:L23"/>
    <mergeCell ref="O23:R23"/>
    <mergeCell ref="C6:F6"/>
    <mergeCell ref="I6:L6"/>
    <mergeCell ref="O6:R6"/>
    <mergeCell ref="B21:F21"/>
    <mergeCell ref="H21:L21"/>
    <mergeCell ref="N21:R21"/>
    <mergeCell ref="C38:F38"/>
    <mergeCell ref="I38:L38"/>
    <mergeCell ref="O38:R38"/>
    <mergeCell ref="C39:F39"/>
    <mergeCell ref="O39:R39"/>
    <mergeCell ref="O40:R40"/>
    <mergeCell ref="C24:F24"/>
    <mergeCell ref="I24:L24"/>
    <mergeCell ref="O24:R24"/>
    <mergeCell ref="B37:F37"/>
    <mergeCell ref="H37:L37"/>
    <mergeCell ref="N37:R37"/>
    <mergeCell ref="C55:F55"/>
    <mergeCell ref="I55:L55"/>
    <mergeCell ref="O55:R55"/>
    <mergeCell ref="I56:L56"/>
    <mergeCell ref="O56:R56"/>
    <mergeCell ref="B69:F69"/>
    <mergeCell ref="H69:L69"/>
    <mergeCell ref="N69:R69"/>
    <mergeCell ref="B53:F53"/>
    <mergeCell ref="H53:L53"/>
    <mergeCell ref="N53:R53"/>
    <mergeCell ref="C54:F54"/>
    <mergeCell ref="I54:L54"/>
    <mergeCell ref="O54:R54"/>
    <mergeCell ref="B85:F85"/>
    <mergeCell ref="H85:L85"/>
    <mergeCell ref="N85:R85"/>
    <mergeCell ref="C86:F86"/>
    <mergeCell ref="I86:L86"/>
    <mergeCell ref="O86:R86"/>
    <mergeCell ref="C70:F70"/>
    <mergeCell ref="I70:L70"/>
    <mergeCell ref="O70:R70"/>
    <mergeCell ref="C71:F71"/>
    <mergeCell ref="O71:R71"/>
    <mergeCell ref="O72:R72"/>
    <mergeCell ref="N101:R101"/>
    <mergeCell ref="C102:F102"/>
    <mergeCell ref="I102:L102"/>
    <mergeCell ref="O102:R102"/>
    <mergeCell ref="C103:F103"/>
    <mergeCell ref="I103:L103"/>
    <mergeCell ref="O103:R103"/>
    <mergeCell ref="C87:F87"/>
    <mergeCell ref="I87:L87"/>
    <mergeCell ref="C88:F88"/>
    <mergeCell ref="I88:L88"/>
    <mergeCell ref="B101:F101"/>
    <mergeCell ref="H101:L101"/>
    <mergeCell ref="C119:F119"/>
    <mergeCell ref="I119:L119"/>
    <mergeCell ref="O119:R119"/>
    <mergeCell ref="B133:F133"/>
    <mergeCell ref="H133:L133"/>
    <mergeCell ref="N133:R133"/>
    <mergeCell ref="B117:F117"/>
    <mergeCell ref="H117:L117"/>
    <mergeCell ref="N117:R117"/>
    <mergeCell ref="C118:F118"/>
    <mergeCell ref="I118:L118"/>
    <mergeCell ref="O118:R118"/>
    <mergeCell ref="B150:F150"/>
    <mergeCell ref="H150:L150"/>
    <mergeCell ref="N150:R150"/>
    <mergeCell ref="C151:F151"/>
    <mergeCell ref="I151:L151"/>
    <mergeCell ref="O151:R151"/>
    <mergeCell ref="C134:F134"/>
    <mergeCell ref="I134:L134"/>
    <mergeCell ref="O134:R134"/>
    <mergeCell ref="I135:L135"/>
    <mergeCell ref="O135:R135"/>
    <mergeCell ref="C136:F136"/>
    <mergeCell ref="I136:L136"/>
    <mergeCell ref="C166:F166"/>
    <mergeCell ref="I166:L166"/>
    <mergeCell ref="O166:R166"/>
    <mergeCell ref="C167:F167"/>
    <mergeCell ref="I167:L167"/>
    <mergeCell ref="O167:R167"/>
    <mergeCell ref="C152:F152"/>
    <mergeCell ref="I152:L152"/>
    <mergeCell ref="O152:R152"/>
    <mergeCell ref="I153:L153"/>
    <mergeCell ref="B165:F165"/>
    <mergeCell ref="H165:L165"/>
    <mergeCell ref="N165:R165"/>
    <mergeCell ref="O201:R201"/>
    <mergeCell ref="C183:F183"/>
    <mergeCell ref="I183:L183"/>
    <mergeCell ref="O183:R183"/>
    <mergeCell ref="C184:F184"/>
    <mergeCell ref="I184:L184"/>
    <mergeCell ref="O184:R184"/>
    <mergeCell ref="C168:F168"/>
    <mergeCell ref="I168:L168"/>
    <mergeCell ref="O168:R168"/>
    <mergeCell ref="B182:F182"/>
    <mergeCell ref="H182:L182"/>
    <mergeCell ref="N182:R182"/>
    <mergeCell ref="N232:R232"/>
    <mergeCell ref="C233:F233"/>
    <mergeCell ref="I233:L233"/>
    <mergeCell ref="C234:F234"/>
    <mergeCell ref="I234:L234"/>
    <mergeCell ref="C7:F7"/>
    <mergeCell ref="I7:L7"/>
    <mergeCell ref="C217:F217"/>
    <mergeCell ref="I217:L217"/>
    <mergeCell ref="C218:F218"/>
    <mergeCell ref="I218:L218"/>
    <mergeCell ref="B232:F232"/>
    <mergeCell ref="H232:L232"/>
    <mergeCell ref="C202:F202"/>
    <mergeCell ref="O202:R202"/>
    <mergeCell ref="C203:F203"/>
    <mergeCell ref="B216:F216"/>
    <mergeCell ref="H216:L216"/>
    <mergeCell ref="N216:R216"/>
    <mergeCell ref="B200:F200"/>
    <mergeCell ref="H200:L200"/>
    <mergeCell ref="N200:R200"/>
    <mergeCell ref="C201:F201"/>
    <mergeCell ref="I201:L201"/>
  </mergeCells>
  <phoneticPr fontId="3"/>
  <pageMargins left="3.937007874015748E-2" right="3.937007874015748E-2" top="0.74803149606299213" bottom="0.74803149606299213" header="0.31496062992125984" footer="0.31496062992125984"/>
  <pageSetup paperSize="9" scale="87" orientation="portrait" r:id="rId1"/>
  <headerFooter>
    <oddHeader>&amp;C&amp;"HG丸ｺﾞｼｯｸM-PRO,標準"&amp;20選　手　名　簿</oddHeader>
  </headerFooter>
  <rowBreaks count="4" manualBreakCount="4">
    <brk id="50" max="12" man="1"/>
    <brk id="98" max="12" man="1"/>
    <brk id="146" max="12" man="1"/>
    <brk id="19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B2:R38"/>
  <sheetViews>
    <sheetView workbookViewId="0">
      <selection activeCell="Q24" sqref="Q24"/>
    </sheetView>
  </sheetViews>
  <sheetFormatPr defaultRowHeight="13.2" x14ac:dyDescent="0.2"/>
  <cols>
    <col min="1" max="1" width="4" customWidth="1"/>
    <col min="2" max="2" width="5" customWidth="1"/>
    <col min="3" max="3" width="11.77734375" bestFit="1" customWidth="1"/>
    <col min="4" max="4" width="10.21875" bestFit="1" customWidth="1"/>
    <col min="5" max="5" width="18.33203125" bestFit="1" customWidth="1"/>
    <col min="6" max="6" width="6.77734375" customWidth="1"/>
    <col min="7" max="7" width="5.77734375" bestFit="1" customWidth="1"/>
    <col min="8" max="8" width="6" bestFit="1" customWidth="1"/>
    <col min="9" max="10" width="7.77734375" customWidth="1"/>
    <col min="11" max="12" width="1.33203125" customWidth="1"/>
    <col min="16" max="16" width="12.33203125" bestFit="1" customWidth="1"/>
    <col min="17" max="17" width="18.44140625" bestFit="1" customWidth="1"/>
  </cols>
  <sheetData>
    <row r="2" spans="2:18" x14ac:dyDescent="0.2">
      <c r="B2" t="s">
        <v>59</v>
      </c>
      <c r="O2" t="s">
        <v>95</v>
      </c>
    </row>
    <row r="3" spans="2:18" ht="16.8" thickBot="1" x14ac:dyDescent="0.25">
      <c r="B3" s="102" t="s">
        <v>56</v>
      </c>
      <c r="D3" t="s">
        <v>54</v>
      </c>
      <c r="E3" t="s">
        <v>60</v>
      </c>
      <c r="F3" t="s">
        <v>58</v>
      </c>
    </row>
    <row r="4" spans="2:18" ht="13.8" thickTop="1" x14ac:dyDescent="0.2">
      <c r="B4" s="92" t="s">
        <v>87</v>
      </c>
      <c r="C4" s="93" t="s">
        <v>14</v>
      </c>
      <c r="D4" s="93">
        <f>'男子申込(印刷)'!A7</f>
        <v>0</v>
      </c>
      <c r="E4" s="94"/>
      <c r="F4" t="s">
        <v>57</v>
      </c>
      <c r="O4" t="s">
        <v>96</v>
      </c>
      <c r="P4" t="e">
        <f>INDEX('男子申込(印刷)'!$A$23:$A$46,MATCH("D1-1",'男子申込(印刷)'!$F$23:$F$46,0))</f>
        <v>#N/A</v>
      </c>
      <c r="Q4" t="e">
        <f>INDEX('男子申込(印刷)'!$B$23:$B$46,MATCH("D1-1",'男子申込(印刷)'!$F$23:$F$46,0))</f>
        <v>#N/A</v>
      </c>
      <c r="R4">
        <f>'男子申込(印刷)'!$A$7</f>
        <v>0</v>
      </c>
    </row>
    <row r="5" spans="2:18" x14ac:dyDescent="0.2">
      <c r="B5" s="95" t="s">
        <v>87</v>
      </c>
      <c r="C5" t="s">
        <v>21</v>
      </c>
      <c r="D5">
        <f>'男子申込(印刷)'!A9</f>
        <v>0</v>
      </c>
      <c r="E5" s="96"/>
      <c r="F5" t="s">
        <v>57</v>
      </c>
      <c r="O5" t="s">
        <v>96</v>
      </c>
      <c r="P5" t="e">
        <f>INDEX('男子申込(印刷)'!$A$23:$A$46,MATCH("D1-2",'男子申込(印刷)'!$F$23:$F$46,0))</f>
        <v>#N/A</v>
      </c>
      <c r="Q5" t="e">
        <f>INDEX('男子申込(印刷)'!$B$23:$B$46,MATCH("D1-2",'男子申込(印刷)'!$F$23:$F$46,0))</f>
        <v>#N/A</v>
      </c>
      <c r="R5">
        <f>'男子申込(印刷)'!$A$7</f>
        <v>0</v>
      </c>
    </row>
    <row r="6" spans="2:18" x14ac:dyDescent="0.2">
      <c r="B6" s="95" t="s">
        <v>87</v>
      </c>
      <c r="C6" t="s">
        <v>22</v>
      </c>
      <c r="D6">
        <f>'男子申込(印刷)'!D9</f>
        <v>0</v>
      </c>
      <c r="E6" s="96"/>
      <c r="F6" t="s">
        <v>57</v>
      </c>
      <c r="O6" t="s">
        <v>96</v>
      </c>
      <c r="P6" t="e">
        <f>INDEX('男子申込(印刷)'!$A$23:$A$46,MATCH("D2-1",'男子申込(印刷)'!$F$23:$F$46,0))</f>
        <v>#N/A</v>
      </c>
      <c r="Q6" t="e">
        <f>INDEX('男子申込(印刷)'!$B$23:$B$46,MATCH("D2-1",'男子申込(印刷)'!$F$23:$F$46,0))</f>
        <v>#N/A</v>
      </c>
      <c r="R6">
        <f>'男子申込(印刷)'!$A$7</f>
        <v>0</v>
      </c>
    </row>
    <row r="7" spans="2:18" x14ac:dyDescent="0.2">
      <c r="B7" s="95" t="s">
        <v>87</v>
      </c>
      <c r="C7" t="s">
        <v>159</v>
      </c>
      <c r="D7">
        <f>'男子申込(印刷)'!F9</f>
        <v>0</v>
      </c>
      <c r="E7" s="96"/>
      <c r="F7" t="s">
        <v>57</v>
      </c>
      <c r="O7" t="s">
        <v>96</v>
      </c>
      <c r="P7" t="e">
        <f>INDEX('男子申込(印刷)'!$A$23:$A$46,MATCH("D2-2",'男子申込(印刷)'!$F$23:$F$46,0))</f>
        <v>#N/A</v>
      </c>
      <c r="Q7" t="e">
        <f>INDEX('男子申込(印刷)'!$B$23:$B$46,MATCH("D2-2",'男子申込(印刷)'!$F$23:$F$46,0))</f>
        <v>#N/A</v>
      </c>
      <c r="R7">
        <f>'男子申込(印刷)'!$A$7</f>
        <v>0</v>
      </c>
    </row>
    <row r="8" spans="2:18" x14ac:dyDescent="0.2">
      <c r="B8" s="95" t="s">
        <v>87</v>
      </c>
      <c r="C8" t="str">
        <f>IF(テーブル3[[#This Row],[団体]]="◎","選手",IF(テーブル3[[#This Row],[団体]]="○","選手",IF(テーブル3[[#This Row],[団体]]="M","マネージャー","")))</f>
        <v/>
      </c>
      <c r="D8">
        <f>'男子申込(印刷)'!A23</f>
        <v>0</v>
      </c>
      <c r="E8" s="96">
        <f>'男子申込(印刷)'!B23</f>
        <v>0</v>
      </c>
      <c r="F8" s="91">
        <f>IF(0,"",'男子申込(印刷)'!E23)</f>
        <v>0</v>
      </c>
      <c r="G8" s="91">
        <f>'男子申込(印刷)'!F23</f>
        <v>0</v>
      </c>
      <c r="H8" s="91">
        <f>'男子申込(印刷)'!G23</f>
        <v>0</v>
      </c>
      <c r="O8" t="s">
        <v>96</v>
      </c>
      <c r="P8" t="e">
        <f>INDEX('男子申込(印刷)'!$A$23:$A$46,MATCH("D3-1",'男子申込(印刷)'!$F$23:$F$46,0))</f>
        <v>#N/A</v>
      </c>
      <c r="Q8" t="e">
        <f>INDEX('男子申込(印刷)'!$B$23:$B$46,MATCH("D3-1",'男子申込(印刷)'!$F$23:$F$46,0))</f>
        <v>#N/A</v>
      </c>
      <c r="R8">
        <f>'男子申込(印刷)'!$A$7</f>
        <v>0</v>
      </c>
    </row>
    <row r="9" spans="2:18" x14ac:dyDescent="0.2">
      <c r="B9" s="95" t="s">
        <v>87</v>
      </c>
      <c r="C9" t="str">
        <f>IF(テーブル3[[#This Row],[団体]]="◎","選手",IF(テーブル3[[#This Row],[団体]]="○","選手",IF(テーブル3[[#This Row],[団体]]="M","マネージャー","")))</f>
        <v/>
      </c>
      <c r="D9">
        <f>'男子申込(印刷)'!A25</f>
        <v>0</v>
      </c>
      <c r="E9" s="96">
        <f>'男子申込(印刷)'!B25</f>
        <v>0</v>
      </c>
      <c r="F9" s="91">
        <f>IF(0,"",'男子申込(印刷)'!E25)</f>
        <v>0</v>
      </c>
      <c r="G9" s="91">
        <f>'男子申込(印刷)'!F25</f>
        <v>0</v>
      </c>
      <c r="H9" s="91">
        <f>'男子申込(印刷)'!G25</f>
        <v>0</v>
      </c>
      <c r="O9" t="s">
        <v>96</v>
      </c>
      <c r="P9" t="e">
        <f>INDEX('男子申込(印刷)'!$A$23:$A$46,MATCH("D3-2",'男子申込(印刷)'!$F$23:$F$46,0))</f>
        <v>#N/A</v>
      </c>
      <c r="Q9" t="e">
        <f>INDEX('男子申込(印刷)'!$B$23:$B$46,MATCH("D3-2",'男子申込(印刷)'!$F$23:$F$46,0))</f>
        <v>#N/A</v>
      </c>
      <c r="R9">
        <f>'男子申込(印刷)'!$A$7</f>
        <v>0</v>
      </c>
    </row>
    <row r="10" spans="2:18" x14ac:dyDescent="0.2">
      <c r="B10" s="95" t="s">
        <v>87</v>
      </c>
      <c r="C10" t="str">
        <f>IF(テーブル3[[#This Row],[団体]]="◎","選手",IF(テーブル3[[#This Row],[団体]]="○","選手",IF(テーブル3[[#This Row],[団体]]="M","マネージャー","")))</f>
        <v/>
      </c>
      <c r="D10">
        <f>'男子申込(印刷)'!A27</f>
        <v>0</v>
      </c>
      <c r="E10" s="96">
        <f>'男子申込(印刷)'!B27</f>
        <v>0</v>
      </c>
      <c r="F10" s="91">
        <f>IF(0,"",'男子申込(印刷)'!E27)</f>
        <v>0</v>
      </c>
      <c r="G10" s="91">
        <f>'男子申込(印刷)'!F27</f>
        <v>0</v>
      </c>
      <c r="H10" s="91">
        <f>'男子申込(印刷)'!G27</f>
        <v>0</v>
      </c>
      <c r="O10" t="s">
        <v>97</v>
      </c>
      <c r="P10" t="e">
        <f>INDEX('男子申込(印刷)'!$A$23:$A$46,MATCH("S1",'男子申込(印刷)'!$G$23:$G$46,0))</f>
        <v>#N/A</v>
      </c>
      <c r="Q10" t="e">
        <f>INDEX('男子申込(印刷)'!$B$23:$B$46,MATCH("S1",'男子申込(印刷)'!$G$23:$G$46,0))</f>
        <v>#N/A</v>
      </c>
      <c r="R10">
        <f>'男子申込(印刷)'!$A$7</f>
        <v>0</v>
      </c>
    </row>
    <row r="11" spans="2:18" x14ac:dyDescent="0.2">
      <c r="B11" s="95" t="s">
        <v>87</v>
      </c>
      <c r="C11" t="str">
        <f>IF(テーブル3[[#This Row],[団体]]="◎","選手",IF(テーブル3[[#This Row],[団体]]="○","選手",IF(テーブル3[[#This Row],[団体]]="M","マネージャー","")))</f>
        <v/>
      </c>
      <c r="D11">
        <f>'男子申込(印刷)'!A29</f>
        <v>0</v>
      </c>
      <c r="E11" s="96">
        <f>'男子申込(印刷)'!B29</f>
        <v>0</v>
      </c>
      <c r="F11" s="91">
        <f>IF(0,"",'男子申込(印刷)'!E29)</f>
        <v>0</v>
      </c>
      <c r="G11" s="91">
        <f>'男子申込(印刷)'!F29</f>
        <v>0</v>
      </c>
      <c r="H11" s="91">
        <f>'男子申込(印刷)'!G29</f>
        <v>0</v>
      </c>
      <c r="O11" t="s">
        <v>97</v>
      </c>
      <c r="P11" t="e">
        <f>INDEX('男子申込(印刷)'!$A$23:$A$46,MATCH("S2",'男子申込(印刷)'!$G$23:$G$46,0))</f>
        <v>#N/A</v>
      </c>
      <c r="Q11" t="e">
        <f>INDEX('男子申込(印刷)'!$B$23:$B$46,MATCH("S2",'男子申込(印刷)'!$G$23:$G$46,0))</f>
        <v>#N/A</v>
      </c>
      <c r="R11">
        <f>'男子申込(印刷)'!$A$7</f>
        <v>0</v>
      </c>
    </row>
    <row r="12" spans="2:18" x14ac:dyDescent="0.2">
      <c r="B12" s="95" t="s">
        <v>87</v>
      </c>
      <c r="C12" t="str">
        <f>IF(テーブル3[[#This Row],[団体]]="◎","選手",IF(テーブル3[[#This Row],[団体]]="○","選手",IF(テーブル3[[#This Row],[団体]]="M","マネージャー","")))</f>
        <v/>
      </c>
      <c r="D12">
        <f>'男子申込(印刷)'!A31</f>
        <v>0</v>
      </c>
      <c r="E12" s="96">
        <f>'男子申込(印刷)'!B31</f>
        <v>0</v>
      </c>
      <c r="F12" s="91">
        <f>IF(0," ",'男子申込(印刷)'!E31)</f>
        <v>0</v>
      </c>
      <c r="G12" s="91">
        <f>'男子申込(印刷)'!F31</f>
        <v>0</v>
      </c>
      <c r="H12" s="91">
        <f>'男子申込(印刷)'!G31</f>
        <v>0</v>
      </c>
      <c r="O12" t="s">
        <v>97</v>
      </c>
      <c r="P12" t="e">
        <f>INDEX('男子申込(印刷)'!$A$23:$A$46,MATCH("S3",'男子申込(印刷)'!$G$23:$G$46,0))</f>
        <v>#N/A</v>
      </c>
      <c r="Q12" t="e">
        <f>INDEX('男子申込(印刷)'!$B$23:$B$46,MATCH("S3",'男子申込(印刷)'!$G$23:$G$46,0))</f>
        <v>#N/A</v>
      </c>
      <c r="R12">
        <f>'男子申込(印刷)'!$A$7</f>
        <v>0</v>
      </c>
    </row>
    <row r="13" spans="2:18" x14ac:dyDescent="0.2">
      <c r="B13" s="95" t="s">
        <v>87</v>
      </c>
      <c r="C13" t="str">
        <f>IF(テーブル3[[#This Row],[団体]]="◎","選手",IF(テーブル3[[#This Row],[団体]]="○","選手",IF(テーブル3[[#This Row],[団体]]="M","マネージャー","")))</f>
        <v/>
      </c>
      <c r="D13">
        <f>'男子申込(印刷)'!A33</f>
        <v>0</v>
      </c>
      <c r="E13" s="96">
        <f>'男子申込(印刷)'!B33</f>
        <v>0</v>
      </c>
      <c r="F13" s="91">
        <f>'男子申込(印刷)'!E33</f>
        <v>0</v>
      </c>
      <c r="G13" s="91">
        <f>'男子申込(印刷)'!F33</f>
        <v>0</v>
      </c>
      <c r="H13" s="91">
        <f>'男子申込(印刷)'!G33</f>
        <v>0</v>
      </c>
      <c r="O13" t="s">
        <v>97</v>
      </c>
      <c r="P13" t="e">
        <f>INDEX('男子申込(印刷)'!$A$23:$A$46,MATCH("S4",'男子申込(印刷)'!$G$23:$G$46,0))</f>
        <v>#N/A</v>
      </c>
      <c r="Q13" t="e">
        <f>INDEX('男子申込(印刷)'!$B$23:$B$46,MATCH("S4",'男子申込(印刷)'!$G$23:$G$46,0))</f>
        <v>#N/A</v>
      </c>
      <c r="R13">
        <f>'男子申込(印刷)'!$A$7</f>
        <v>0</v>
      </c>
    </row>
    <row r="14" spans="2:18" x14ac:dyDescent="0.2">
      <c r="B14" s="95" t="s">
        <v>87</v>
      </c>
      <c r="C14" t="str">
        <f>IF(テーブル3[[#This Row],[団体]]="◎","選手",IF(テーブル3[[#This Row],[団体]]="○","選手",IF(テーブル3[[#This Row],[団体]]="M","マネージャー","")))</f>
        <v/>
      </c>
      <c r="D14">
        <f>'男子申込(印刷)'!A35</f>
        <v>0</v>
      </c>
      <c r="E14" s="96">
        <f>'男子申込(印刷)'!B35</f>
        <v>0</v>
      </c>
      <c r="F14" s="91">
        <f>'男子申込(印刷)'!E35</f>
        <v>0</v>
      </c>
      <c r="G14" s="91">
        <f>'男子申込(印刷)'!F35</f>
        <v>0</v>
      </c>
      <c r="H14" s="91">
        <f>'男子申込(印刷)'!G35</f>
        <v>0</v>
      </c>
      <c r="O14" t="s">
        <v>98</v>
      </c>
      <c r="P14" t="e">
        <f>INDEX('女子申込(印刷) '!$A$23:$A$46,MATCH("D1-1",'女子申込(印刷) '!$F$23:$F$46,0))</f>
        <v>#N/A</v>
      </c>
      <c r="Q14" t="e">
        <f>INDEX('女子申込(印刷) '!$B$23:$B$46,MATCH("D1-1",'女子申込(印刷) '!$F$23:$F$46,0))</f>
        <v>#N/A</v>
      </c>
      <c r="R14">
        <f>'男子申込(印刷)'!$A$7</f>
        <v>0</v>
      </c>
    </row>
    <row r="15" spans="2:18" x14ac:dyDescent="0.2">
      <c r="B15" s="95" t="s">
        <v>87</v>
      </c>
      <c r="C15" t="str">
        <f>IF(テーブル3[[#This Row],[団体]]="◎","選手",IF(テーブル3[[#This Row],[団体]]="○","選手",IF(テーブル3[[#This Row],[団体]]="M","マネージャー","")))</f>
        <v/>
      </c>
      <c r="D15">
        <f>'男子申込(印刷)'!A37</f>
        <v>0</v>
      </c>
      <c r="E15" s="96">
        <f>'男子申込(印刷)'!B37</f>
        <v>0</v>
      </c>
      <c r="F15" s="91">
        <f>'男子申込(印刷)'!E37</f>
        <v>0</v>
      </c>
      <c r="G15" s="91">
        <f>'男子申込(印刷)'!F37</f>
        <v>0</v>
      </c>
      <c r="H15" s="91">
        <f>'男子申込(印刷)'!G37</f>
        <v>0</v>
      </c>
      <c r="O15" t="s">
        <v>98</v>
      </c>
      <c r="P15" t="e">
        <f>INDEX('女子申込(印刷) '!$A$23:$A$46,MATCH("D1-2",'女子申込(印刷) '!$F$23:$F$46,0))</f>
        <v>#N/A</v>
      </c>
      <c r="Q15" t="e">
        <f>INDEX('女子申込(印刷) '!$B$23:$B$46,MATCH("D1-2",'女子申込(印刷) '!$F$23:$F$46,0))</f>
        <v>#N/A</v>
      </c>
      <c r="R15">
        <f>'男子申込(印刷)'!$A$7</f>
        <v>0</v>
      </c>
    </row>
    <row r="16" spans="2:18" x14ac:dyDescent="0.2">
      <c r="B16" s="95" t="s">
        <v>87</v>
      </c>
      <c r="C16" t="str">
        <f>IF(テーブル3[[#This Row],[団体]]="◎","選手",IF(テーブル3[[#This Row],[団体]]="○","選手",IF(テーブル3[[#This Row],[団体]]="M","マネージャー","")))</f>
        <v/>
      </c>
      <c r="D16">
        <f>'男子申込(印刷)'!A39</f>
        <v>0</v>
      </c>
      <c r="E16" s="96">
        <f>'男子申込(印刷)'!B39</f>
        <v>0</v>
      </c>
      <c r="F16" s="91">
        <f>'男子申込(印刷)'!E39</f>
        <v>0</v>
      </c>
      <c r="G16" s="91">
        <f>'男子申込(印刷)'!F39</f>
        <v>0</v>
      </c>
      <c r="H16" s="91">
        <f>'男子申込(印刷)'!G39</f>
        <v>0</v>
      </c>
      <c r="O16" t="s">
        <v>98</v>
      </c>
      <c r="P16" t="e">
        <f>INDEX('女子申込(印刷) '!$A$23:$A$46,MATCH("D2-1",'女子申込(印刷) '!$F$23:$F$46,0))</f>
        <v>#N/A</v>
      </c>
      <c r="Q16" t="e">
        <f>INDEX('女子申込(印刷) '!$B$23:$B$46,MATCH("D2-1",'女子申込(印刷) '!$F$23:$F$46,0))</f>
        <v>#N/A</v>
      </c>
      <c r="R16">
        <f>'男子申込(印刷)'!$A$7</f>
        <v>0</v>
      </c>
    </row>
    <row r="17" spans="2:18" x14ac:dyDescent="0.2">
      <c r="B17" s="95" t="s">
        <v>87</v>
      </c>
      <c r="C17" t="str">
        <f>IF(テーブル3[[#This Row],[団体]]="◎","選手",IF(テーブル3[[#This Row],[団体]]="○","選手",IF(テーブル3[[#This Row],[団体]]="M","マネージャー","")))</f>
        <v/>
      </c>
      <c r="D17">
        <f>'男子申込(印刷)'!A41</f>
        <v>0</v>
      </c>
      <c r="E17" s="96">
        <f>'男子申込(印刷)'!B41</f>
        <v>0</v>
      </c>
      <c r="F17" s="91">
        <f>'男子申込(印刷)'!E41</f>
        <v>0</v>
      </c>
      <c r="G17" s="91">
        <f>'男子申込(印刷)'!F41</f>
        <v>0</v>
      </c>
      <c r="H17" s="91">
        <f>'男子申込(印刷)'!G41</f>
        <v>0</v>
      </c>
      <c r="O17" t="s">
        <v>98</v>
      </c>
      <c r="P17" t="e">
        <f>INDEX('女子申込(印刷) '!$A$23:$A$46,MATCH("D2-2",'女子申込(印刷) '!$F$23:$F$46,0))</f>
        <v>#N/A</v>
      </c>
      <c r="Q17" t="e">
        <f>INDEX('女子申込(印刷) '!$B$23:$B$46,MATCH("D2-2",'女子申込(印刷) '!$F$23:$F$46,0))</f>
        <v>#N/A</v>
      </c>
      <c r="R17">
        <f>'男子申込(印刷)'!$A$7</f>
        <v>0</v>
      </c>
    </row>
    <row r="18" spans="2:18" x14ac:dyDescent="0.2">
      <c r="B18" s="95" t="s">
        <v>87</v>
      </c>
      <c r="C18" t="str">
        <f>IF(テーブル3[[#This Row],[団体]]="◎","選手",IF(テーブル3[[#This Row],[団体]]="○","選手",IF(テーブル3[[#This Row],[団体]]="M","マネージャー","")))</f>
        <v/>
      </c>
      <c r="D18">
        <f>'男子申込(印刷)'!A43</f>
        <v>0</v>
      </c>
      <c r="E18" s="96">
        <f>'男子申込(印刷)'!B43</f>
        <v>0</v>
      </c>
      <c r="F18" s="91">
        <f>'男子申込(印刷)'!E43</f>
        <v>0</v>
      </c>
      <c r="G18" s="91">
        <f>'男子申込(印刷)'!F43</f>
        <v>0</v>
      </c>
      <c r="H18" s="91">
        <f>'男子申込(印刷)'!G43</f>
        <v>0</v>
      </c>
      <c r="O18" t="s">
        <v>98</v>
      </c>
      <c r="P18" t="e">
        <f>INDEX('女子申込(印刷) '!$A$23:$A$46,MATCH("D3-1",'女子申込(印刷) '!$F$23:$F$46,0))</f>
        <v>#N/A</v>
      </c>
      <c r="Q18" t="e">
        <f>INDEX('女子申込(印刷) '!$B$23:$B$46,MATCH("D3-1",'女子申込(印刷) '!$F$23:$F$46,0))</f>
        <v>#N/A</v>
      </c>
      <c r="R18">
        <f>'男子申込(印刷)'!$A$7</f>
        <v>0</v>
      </c>
    </row>
    <row r="19" spans="2:18" ht="13.8" thickBot="1" x14ac:dyDescent="0.25">
      <c r="B19" s="97" t="s">
        <v>87</v>
      </c>
      <c r="C19" s="98" t="str">
        <f>IF(テーブル3[[#This Row],[団体]]="◎","選手",IF(テーブル3[[#This Row],[団体]]="○","選手",IF(テーブル3[[#This Row],[団体]]="M","マネージャー","")))</f>
        <v/>
      </c>
      <c r="D19">
        <f>'男子申込(印刷)'!A45</f>
        <v>0</v>
      </c>
      <c r="E19" s="96">
        <f>'男子申込(印刷)'!B45</f>
        <v>0</v>
      </c>
      <c r="F19" s="91">
        <f>'男子申込(印刷)'!E45</f>
        <v>0</v>
      </c>
      <c r="G19" s="91">
        <f>'男子申込(印刷)'!F45</f>
        <v>0</v>
      </c>
      <c r="H19" s="91">
        <f>'男子申込(印刷)'!G45</f>
        <v>0</v>
      </c>
      <c r="O19" t="s">
        <v>98</v>
      </c>
      <c r="P19" t="e">
        <f>INDEX('女子申込(印刷) '!$A$23:$A$46,MATCH("D3-2",'女子申込(印刷) '!$F$23:$F$46,0))</f>
        <v>#N/A</v>
      </c>
      <c r="Q19" t="e">
        <f>INDEX('女子申込(印刷) '!$B$23:$B$46,MATCH("D3-2",'女子申込(印刷) '!$F$23:$F$46,0))</f>
        <v>#N/A</v>
      </c>
      <c r="R19">
        <f>'男子申込(印刷)'!$A$7</f>
        <v>0</v>
      </c>
    </row>
    <row r="20" spans="2:18" ht="13.8" thickTop="1" x14ac:dyDescent="0.2">
      <c r="F20" s="91"/>
      <c r="G20" s="91"/>
      <c r="H20" s="91"/>
      <c r="O20" t="s">
        <v>99</v>
      </c>
      <c r="P20" t="e">
        <f>INDEX('女子申込(印刷) '!$A$23:$A$46,MATCH("S1",'女子申込(印刷) '!$G$23:$G$46,0))</f>
        <v>#N/A</v>
      </c>
      <c r="Q20" t="e">
        <f>INDEX('女子申込(印刷) '!$B$23:$B$46,MATCH("S1",'女子申込(印刷) '!$G$23:$G$46,0))</f>
        <v>#N/A</v>
      </c>
      <c r="R20">
        <f>'男子申込(印刷)'!$A$7</f>
        <v>0</v>
      </c>
    </row>
    <row r="21" spans="2:18" ht="16.8" thickBot="1" x14ac:dyDescent="0.25">
      <c r="B21" s="103" t="s">
        <v>61</v>
      </c>
      <c r="D21" t="s">
        <v>54</v>
      </c>
      <c r="E21" t="s">
        <v>55</v>
      </c>
      <c r="F21" t="s">
        <v>58</v>
      </c>
      <c r="O21" t="s">
        <v>99</v>
      </c>
      <c r="P21" t="e">
        <f>INDEX('女子申込(印刷) '!$A$23:$A$46,MATCH("S2",'女子申込(印刷) '!$G$23:$G$46,0))</f>
        <v>#N/A</v>
      </c>
      <c r="Q21" t="e">
        <f>INDEX('女子申込(印刷) '!$B$23:$B$46,MATCH("S2",'女子申込(印刷) '!$G$23:$G$46,0))</f>
        <v>#N/A</v>
      </c>
      <c r="R21">
        <f>'男子申込(印刷)'!$A$7</f>
        <v>0</v>
      </c>
    </row>
    <row r="22" spans="2:18" ht="13.8" thickTop="1" x14ac:dyDescent="0.2">
      <c r="B22" s="92" t="s">
        <v>88</v>
      </c>
      <c r="C22" s="93" t="s">
        <v>14</v>
      </c>
      <c r="D22" s="99">
        <f>'女子申込(印刷) '!A7</f>
        <v>0</v>
      </c>
      <c r="E22" s="100"/>
      <c r="F22" s="91" t="s">
        <v>57</v>
      </c>
      <c r="G22" s="91"/>
      <c r="H22" s="91"/>
      <c r="O22" t="s">
        <v>99</v>
      </c>
      <c r="P22" t="e">
        <f>INDEX('女子申込(印刷) '!$A$23:$A$46,MATCH("S3",'女子申込(印刷) '!$G$23:$G$46,0))</f>
        <v>#N/A</v>
      </c>
      <c r="Q22" t="e">
        <f>INDEX('女子申込(印刷) '!$B$23:$B$46,MATCH("S3",'女子申込(印刷) '!$G$23:$G$46,0))</f>
        <v>#N/A</v>
      </c>
      <c r="R22">
        <f>'男子申込(印刷)'!$A$7</f>
        <v>0</v>
      </c>
    </row>
    <row r="23" spans="2:18" x14ac:dyDescent="0.2">
      <c r="B23" s="95" t="s">
        <v>88</v>
      </c>
      <c r="C23" t="s">
        <v>21</v>
      </c>
      <c r="D23" s="91">
        <f>'女子申込(印刷) '!A9</f>
        <v>0</v>
      </c>
      <c r="E23" s="101"/>
      <c r="F23" s="91" t="s">
        <v>57</v>
      </c>
      <c r="G23" s="91"/>
      <c r="H23" s="91"/>
      <c r="O23" t="s">
        <v>99</v>
      </c>
      <c r="P23" t="e">
        <f>INDEX('女子申込(印刷) '!$A$23:$A$46,MATCH("S4",'女子申込(印刷) '!$G$23:$G$46,0))</f>
        <v>#N/A</v>
      </c>
      <c r="Q23" t="e">
        <f>INDEX('女子申込(印刷) '!$B$23:$B$46,MATCH("S4",'女子申込(印刷) '!$G$23:$G$46,0))</f>
        <v>#N/A</v>
      </c>
      <c r="R23">
        <f>'男子申込(印刷)'!$A$7</f>
        <v>0</v>
      </c>
    </row>
    <row r="24" spans="2:18" x14ac:dyDescent="0.2">
      <c r="B24" s="95" t="s">
        <v>88</v>
      </c>
      <c r="C24" t="s">
        <v>22</v>
      </c>
      <c r="D24" s="91">
        <f>'女子申込(印刷) '!D9:E9</f>
        <v>0</v>
      </c>
      <c r="E24" s="101"/>
      <c r="F24" s="91" t="s">
        <v>57</v>
      </c>
      <c r="G24" s="91"/>
      <c r="H24" s="91"/>
    </row>
    <row r="25" spans="2:18" x14ac:dyDescent="0.2">
      <c r="B25" s="95" t="s">
        <v>88</v>
      </c>
      <c r="C25" t="s">
        <v>159</v>
      </c>
      <c r="D25" s="91">
        <f>'女子申込(印刷) '!F9</f>
        <v>0</v>
      </c>
      <c r="E25" s="101"/>
      <c r="F25" s="91" t="s">
        <v>57</v>
      </c>
      <c r="G25" s="91"/>
      <c r="H25" s="91"/>
    </row>
    <row r="26" spans="2:18" x14ac:dyDescent="0.2">
      <c r="B26" s="95" t="s">
        <v>88</v>
      </c>
      <c r="C26" t="str">
        <f>IF(テーブル4[[#This Row],[団体]]="◎","選手",IF(テーブル4[[#This Row],[団体]]="○","選手",IF(テーブル4[[#This Row],[団体]]="M","マネージャー","")))</f>
        <v/>
      </c>
      <c r="D26" s="91">
        <f>'女子申込(印刷) '!A23</f>
        <v>0</v>
      </c>
      <c r="E26" s="101">
        <f>'女子申込(印刷) '!B23</f>
        <v>0</v>
      </c>
      <c r="F26" s="91">
        <f>IF(0,"",'女子申込(印刷) '!E23)</f>
        <v>0</v>
      </c>
      <c r="G26" s="91">
        <f>'女子申込(印刷) '!F23</f>
        <v>0</v>
      </c>
      <c r="H26" s="91">
        <f>'女子申込(印刷) '!G23</f>
        <v>0</v>
      </c>
    </row>
    <row r="27" spans="2:18" x14ac:dyDescent="0.2">
      <c r="B27" s="95" t="s">
        <v>88</v>
      </c>
      <c r="C27" t="str">
        <f>IF(テーブル4[[#This Row],[団体]]="◎","選手",IF(テーブル4[[#This Row],[団体]]="○","選手",IF(テーブル4[[#This Row],[団体]]="M","マネージャー","")))</f>
        <v/>
      </c>
      <c r="D27" s="91">
        <f>'女子申込(印刷) '!A25</f>
        <v>0</v>
      </c>
      <c r="E27" s="101">
        <f>'女子申込(印刷) '!B25</f>
        <v>0</v>
      </c>
      <c r="F27" s="91">
        <f>IF(0,"",'女子申込(印刷) '!E25)</f>
        <v>0</v>
      </c>
      <c r="G27" s="91">
        <f>'女子申込(印刷) '!F25</f>
        <v>0</v>
      </c>
      <c r="H27" s="91">
        <f>'女子申込(印刷) '!G25</f>
        <v>0</v>
      </c>
    </row>
    <row r="28" spans="2:18" x14ac:dyDescent="0.2">
      <c r="B28" s="95" t="s">
        <v>88</v>
      </c>
      <c r="C28" t="str">
        <f>IF(テーブル4[[#This Row],[団体]]="◎","選手",IF(テーブル4[[#This Row],[団体]]="○","選手",IF(テーブル4[[#This Row],[団体]]="M","マネージャー","")))</f>
        <v/>
      </c>
      <c r="D28" s="91">
        <f>'女子申込(印刷) '!A27</f>
        <v>0</v>
      </c>
      <c r="E28" s="101">
        <f>'女子申込(印刷) '!B27</f>
        <v>0</v>
      </c>
      <c r="F28" s="91">
        <f>IF(0,"",'女子申込(印刷) '!E27)</f>
        <v>0</v>
      </c>
      <c r="G28" s="91">
        <f>'女子申込(印刷) '!F27</f>
        <v>0</v>
      </c>
      <c r="H28" s="91">
        <f>'女子申込(印刷) '!G27</f>
        <v>0</v>
      </c>
    </row>
    <row r="29" spans="2:18" x14ac:dyDescent="0.2">
      <c r="B29" s="95" t="s">
        <v>88</v>
      </c>
      <c r="C29" t="str">
        <f>IF(テーブル4[[#This Row],[団体]]="◎","選手",IF(テーブル4[[#This Row],[団体]]="○","選手",IF(テーブル4[[#This Row],[団体]]="M","マネージャー","")))</f>
        <v/>
      </c>
      <c r="D29" s="91">
        <f>'女子申込(印刷) '!A29</f>
        <v>0</v>
      </c>
      <c r="E29" s="101">
        <f>'女子申込(印刷) '!B29</f>
        <v>0</v>
      </c>
      <c r="F29" s="91">
        <f>IF(0,"",'女子申込(印刷) '!E29)</f>
        <v>0</v>
      </c>
      <c r="G29" s="91">
        <f>'女子申込(印刷) '!F29</f>
        <v>0</v>
      </c>
      <c r="H29" s="91">
        <f>'女子申込(印刷) '!G29</f>
        <v>0</v>
      </c>
    </row>
    <row r="30" spans="2:18" x14ac:dyDescent="0.2">
      <c r="B30" s="95" t="s">
        <v>88</v>
      </c>
      <c r="C30" t="str">
        <f>IF(テーブル4[[#This Row],[団体]]="◎","選手",IF(テーブル4[[#This Row],[団体]]="○","選手",IF(テーブル4[[#This Row],[団体]]="M","マネージャー","")))</f>
        <v/>
      </c>
      <c r="D30" s="91">
        <f>'女子申込(印刷) '!A31</f>
        <v>0</v>
      </c>
      <c r="E30" s="101">
        <f>'女子申込(印刷) '!B31</f>
        <v>0</v>
      </c>
      <c r="F30" s="91">
        <f>IF(0,"",'女子申込(印刷) '!E31)</f>
        <v>0</v>
      </c>
      <c r="G30" s="91">
        <f>'女子申込(印刷) '!F31</f>
        <v>0</v>
      </c>
      <c r="H30" s="91">
        <f>'女子申込(印刷) '!G31</f>
        <v>0</v>
      </c>
    </row>
    <row r="31" spans="2:18" x14ac:dyDescent="0.2">
      <c r="B31" s="95" t="s">
        <v>88</v>
      </c>
      <c r="C31" t="str">
        <f>IF(テーブル4[[#This Row],[団体]]="◎","選手",IF(テーブル4[[#This Row],[団体]]="○","選手",IF(テーブル4[[#This Row],[団体]]="M","マネージャー","")))</f>
        <v/>
      </c>
      <c r="D31" s="91">
        <f>'女子申込(印刷) '!A33</f>
        <v>0</v>
      </c>
      <c r="E31" s="101">
        <f>'女子申込(印刷) '!B33</f>
        <v>0</v>
      </c>
      <c r="F31" s="91">
        <f>IF(0,"",'女子申込(印刷) '!E33)</f>
        <v>0</v>
      </c>
      <c r="G31" s="91">
        <f>'女子申込(印刷) '!F33</f>
        <v>0</v>
      </c>
      <c r="H31" s="91">
        <f>'女子申込(印刷) '!G33</f>
        <v>0</v>
      </c>
    </row>
    <row r="32" spans="2:18" x14ac:dyDescent="0.2">
      <c r="B32" s="95" t="s">
        <v>88</v>
      </c>
      <c r="C32" t="str">
        <f>IF(テーブル4[[#This Row],[団体]]="◎","選手",IF(テーブル4[[#This Row],[団体]]="○","選手",IF(テーブル4[[#This Row],[団体]]="M","マネージャー","")))</f>
        <v/>
      </c>
      <c r="D32" s="91">
        <f>'女子申込(印刷) '!A35</f>
        <v>0</v>
      </c>
      <c r="E32" s="101">
        <f>'女子申込(印刷) '!B35</f>
        <v>0</v>
      </c>
      <c r="F32" s="91">
        <f>IF(0,"",'女子申込(印刷) '!E35)</f>
        <v>0</v>
      </c>
      <c r="G32" s="91">
        <f>'女子申込(印刷) '!F35</f>
        <v>0</v>
      </c>
      <c r="H32" s="91">
        <f>'女子申込(印刷) '!G35</f>
        <v>0</v>
      </c>
    </row>
    <row r="33" spans="2:8" x14ac:dyDescent="0.2">
      <c r="B33" s="95" t="s">
        <v>88</v>
      </c>
      <c r="C33" t="str">
        <f>IF(テーブル4[[#This Row],[団体]]="◎","選手",IF(テーブル4[[#This Row],[団体]]="○","選手",IF(テーブル4[[#This Row],[団体]]="M","マネージャー","")))</f>
        <v/>
      </c>
      <c r="D33" s="91">
        <f>'女子申込(印刷) '!A37</f>
        <v>0</v>
      </c>
      <c r="E33" s="101">
        <f>'女子申込(印刷) '!B37</f>
        <v>0</v>
      </c>
      <c r="F33" s="91">
        <f>IF(0,"",'女子申込(印刷) '!E37)</f>
        <v>0</v>
      </c>
      <c r="G33" s="91">
        <f>'女子申込(印刷) '!F37</f>
        <v>0</v>
      </c>
      <c r="H33" s="91">
        <f>'女子申込(印刷) '!G37</f>
        <v>0</v>
      </c>
    </row>
    <row r="34" spans="2:8" x14ac:dyDescent="0.2">
      <c r="B34" s="95" t="s">
        <v>88</v>
      </c>
      <c r="C34" t="str">
        <f>IF(テーブル4[[#This Row],[団体]]="◎","選手",IF(テーブル4[[#This Row],[団体]]="○","選手",IF(テーブル4[[#This Row],[団体]]="M","マネージャー","")))</f>
        <v/>
      </c>
      <c r="D34" s="91">
        <f>'女子申込(印刷) '!A39</f>
        <v>0</v>
      </c>
      <c r="E34" s="101">
        <f>'女子申込(印刷) '!B39</f>
        <v>0</v>
      </c>
      <c r="F34" s="91">
        <f>IF(0,"",'女子申込(印刷) '!E39)</f>
        <v>0</v>
      </c>
      <c r="G34" s="91">
        <f>'女子申込(印刷) '!F39</f>
        <v>0</v>
      </c>
      <c r="H34" s="91">
        <f>'女子申込(印刷) '!G39</f>
        <v>0</v>
      </c>
    </row>
    <row r="35" spans="2:8" x14ac:dyDescent="0.2">
      <c r="B35" s="95" t="s">
        <v>88</v>
      </c>
      <c r="C35" t="str">
        <f>IF(テーブル4[[#This Row],[団体]]="◎","選手",IF(テーブル4[[#This Row],[団体]]="○","選手",IF(テーブル4[[#This Row],[団体]]="M","マネージャー","")))</f>
        <v/>
      </c>
      <c r="D35" s="91">
        <f>'女子申込(印刷) '!A41</f>
        <v>0</v>
      </c>
      <c r="E35" s="101">
        <f>'女子申込(印刷) '!B41</f>
        <v>0</v>
      </c>
      <c r="F35" s="91">
        <f>IF(0,"",'女子申込(印刷) '!E41)</f>
        <v>0</v>
      </c>
      <c r="G35" s="91">
        <f>'女子申込(印刷) '!F41</f>
        <v>0</v>
      </c>
      <c r="H35" s="91">
        <f>'女子申込(印刷) '!G41</f>
        <v>0</v>
      </c>
    </row>
    <row r="36" spans="2:8" x14ac:dyDescent="0.2">
      <c r="B36" s="95" t="s">
        <v>88</v>
      </c>
      <c r="C36" t="str">
        <f>IF(テーブル4[[#This Row],[団体]]="◎","選手",IF(テーブル4[[#This Row],[団体]]="○","選手",IF(テーブル4[[#This Row],[団体]]="M","マネージャー","")))</f>
        <v/>
      </c>
      <c r="D36" s="91">
        <f>'女子申込(印刷) '!A43</f>
        <v>0</v>
      </c>
      <c r="E36" s="101">
        <f>'女子申込(印刷) '!B43</f>
        <v>0</v>
      </c>
      <c r="F36" s="91">
        <f>IF(0,"",'女子申込(印刷) '!E43)</f>
        <v>0</v>
      </c>
      <c r="G36" s="91">
        <f>'女子申込(印刷) '!F43</f>
        <v>0</v>
      </c>
      <c r="H36" s="91">
        <f>'女子申込(印刷) '!G43</f>
        <v>0</v>
      </c>
    </row>
    <row r="37" spans="2:8" ht="13.8" thickBot="1" x14ac:dyDescent="0.25">
      <c r="B37" s="97" t="s">
        <v>88</v>
      </c>
      <c r="C37" s="98" t="str">
        <f>IF(テーブル4[[#This Row],[団体]]="◎","選手",IF(テーブル4[[#This Row],[団体]]="○","選手",IF(テーブル4[[#This Row],[団体]]="M","マネージャー","")))</f>
        <v/>
      </c>
      <c r="D37" s="91">
        <f>'女子申込(印刷) '!A45</f>
        <v>0</v>
      </c>
      <c r="E37" s="101">
        <f>'女子申込(印刷) '!B45</f>
        <v>0</v>
      </c>
      <c r="F37" s="91">
        <f>IF(0,"",'女子申込(印刷) '!E45)</f>
        <v>0</v>
      </c>
      <c r="G37" s="91">
        <f>'女子申込(印刷) '!F45</f>
        <v>0</v>
      </c>
      <c r="H37" s="91">
        <f>'女子申込(印刷) '!G45</f>
        <v>0</v>
      </c>
    </row>
    <row r="38" spans="2:8" ht="13.8" thickTop="1" x14ac:dyDescent="0.2"/>
  </sheetData>
  <phoneticPr fontId="3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記入上の注意（お願い）</vt:lpstr>
      <vt:lpstr>申込(見本)</vt:lpstr>
      <vt:lpstr>男子申込(印刷)</vt:lpstr>
      <vt:lpstr>女子申込(印刷) </vt:lpstr>
      <vt:lpstr>男子個人Ｂ</vt:lpstr>
      <vt:lpstr>女子個人Ｂ</vt:lpstr>
      <vt:lpstr>男女個票(印刷)</vt:lpstr>
      <vt:lpstr>プログラム名簿(入力・印刷必要無し)</vt:lpstr>
      <vt:lpstr>アサミ用データ(入力・印刷必要無し)</vt:lpstr>
      <vt:lpstr>'プログラム名簿(入力・印刷必要無し)'!Print_Area</vt:lpstr>
      <vt:lpstr>'記入上の注意（お願い）'!Print_Area</vt:lpstr>
      <vt:lpstr>女子個人Ｂ!Print_Area</vt:lpstr>
      <vt:lpstr>'女子申込(印刷) '!Print_Area</vt:lpstr>
      <vt:lpstr>'申込(見本)'!Print_Area</vt:lpstr>
      <vt:lpstr>男子個人Ｂ!Print_Area</vt:lpstr>
      <vt:lpstr>'男子申込(印刷)'!Print_Area</vt:lpstr>
      <vt:lpstr>'男女個票(印刷)'!Print_Area</vt:lpstr>
    </vt:vector>
  </TitlesOfParts>
  <Company>kanko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</dc:creator>
  <cp:lastModifiedBy>admin</cp:lastModifiedBy>
  <cp:lastPrinted>2025-04-25T07:54:22Z</cp:lastPrinted>
  <dcterms:created xsi:type="dcterms:W3CDTF">2005-03-02T10:22:32Z</dcterms:created>
  <dcterms:modified xsi:type="dcterms:W3CDTF">2026-04-05T04:15:55Z</dcterms:modified>
</cp:coreProperties>
</file>